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F:\1.Za Veroniku\VERONIKA 2024 i 2025\II. REBALANS 2025\"/>
    </mc:Choice>
  </mc:AlternateContent>
  <xr:revisionPtr revIDLastSave="0" documentId="13_ncr:1_{B7912418-6BB9-4644-B9A4-8604EE6D2417}" xr6:coauthVersionLast="37" xr6:coauthVersionMax="37" xr10:uidLastSave="{00000000-0000-0000-0000-000000000000}"/>
  <bookViews>
    <workbookView xWindow="0" yWindow="0" windowWidth="15300" windowHeight="7485" xr2:uid="{00000000-000D-0000-FFFF-FFFF00000000}"/>
  </bookViews>
  <sheets>
    <sheet name="SAŽETAK" sheetId="10" r:id="rId1"/>
    <sheet name=" Račun prihoda i rashoda" sheetId="11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3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5" l="1"/>
  <c r="C12" i="5"/>
  <c r="B11" i="5"/>
  <c r="C38" i="8"/>
  <c r="C37" i="8"/>
  <c r="C36" i="8"/>
  <c r="C35" i="8"/>
  <c r="C34" i="8"/>
  <c r="C33" i="8"/>
  <c r="C32" i="8"/>
  <c r="C31" i="8"/>
  <c r="C30" i="8"/>
  <c r="C29" i="8"/>
  <c r="C28" i="8"/>
  <c r="D27" i="8"/>
  <c r="B27" i="8"/>
  <c r="C21" i="8"/>
  <c r="C20" i="8"/>
  <c r="C19" i="8"/>
  <c r="C18" i="8"/>
  <c r="C17" i="8"/>
  <c r="C16" i="8"/>
  <c r="C15" i="8"/>
  <c r="C14" i="8"/>
  <c r="C13" i="8"/>
  <c r="C12" i="8"/>
  <c r="C11" i="8"/>
  <c r="C10" i="8" s="1"/>
  <c r="D10" i="8"/>
  <c r="B10" i="8"/>
  <c r="D29" i="11"/>
  <c r="E30" i="11"/>
  <c r="E29" i="11" s="1"/>
  <c r="F29" i="11"/>
  <c r="E25" i="11"/>
  <c r="E26" i="11"/>
  <c r="E27" i="11"/>
  <c r="E28" i="11"/>
  <c r="E24" i="11"/>
  <c r="E13" i="11"/>
  <c r="E14" i="11"/>
  <c r="E15" i="11"/>
  <c r="E16" i="11"/>
  <c r="E12" i="11"/>
  <c r="G35" i="10"/>
  <c r="G34" i="10"/>
  <c r="G27" i="10"/>
  <c r="G13" i="10"/>
  <c r="G12" i="10"/>
  <c r="G9" i="10"/>
  <c r="G8" i="10" s="1"/>
  <c r="C27" i="8" l="1"/>
  <c r="E11" i="11"/>
  <c r="G11" i="10"/>
  <c r="D11" i="5" l="1"/>
  <c r="B10" i="5"/>
  <c r="F22" i="11"/>
  <c r="E23" i="11"/>
  <c r="F23" i="11"/>
  <c r="D23" i="11"/>
  <c r="F11" i="11"/>
  <c r="D11" i="11"/>
  <c r="F8" i="10"/>
  <c r="G14" i="10"/>
  <c r="G29" i="10" s="1"/>
  <c r="H8" i="10"/>
  <c r="F11" i="10"/>
  <c r="H11" i="10"/>
  <c r="D10" i="5" l="1"/>
  <c r="C11" i="5"/>
  <c r="C10" i="5" s="1"/>
  <c r="F14" i="10"/>
  <c r="H14" i="10"/>
  <c r="E22" i="11" l="1"/>
  <c r="D22" i="11"/>
  <c r="E10" i="11"/>
  <c r="F10" i="11"/>
  <c r="D10" i="11"/>
  <c r="F37" i="10" l="1"/>
  <c r="G37" i="10" l="1"/>
  <c r="H37" i="10" s="1"/>
  <c r="F22" i="10"/>
  <c r="F29" i="10" s="1"/>
  <c r="H22" i="10"/>
  <c r="H29" i="10" s="1"/>
  <c r="G22" i="10"/>
</calcChain>
</file>

<file path=xl/sharedStrings.xml><?xml version="1.0" encoding="utf-8"?>
<sst xmlns="http://schemas.openxmlformats.org/spreadsheetml/2006/main" count="209" uniqueCount="103">
  <si>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</si>
  <si>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</si>
  <si>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</si>
  <si>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</si>
  <si>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</si>
  <si>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</si>
  <si>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</si>
  <si>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</si>
  <si>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</si>
  <si>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</si>
  <si>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</si>
  <si>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</si>
  <si>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</si>
  <si>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</si>
  <si>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</si>
  <si>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</si>
  <si>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</si>
  <si>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</si>
  <si>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</si>
  <si>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</si>
  <si>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</si>
  <si>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</si>
  <si>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</si>
  <si>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</si>
  <si>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</si>
  <si>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</si>
  <si>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</si>
  <si>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</si>
  <si>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</si>
  <si>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</si>
  <si>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</si>
  <si>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</si>
  <si>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</si>
  <si>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</si>
  <si>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</si>
  <si>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</si>
  <si>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</si>
  <si>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</si>
  <si>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</si>
  <si>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</si>
  <si>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</si>
  <si>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</si>
  <si>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</si>
  <si>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</si>
  <si>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</si>
  <si>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</si>
  <si>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</si>
  <si>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</si>
  <si>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</si>
  <si>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</si>
  <si>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</si>
  <si>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</si>
  <si>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</si>
  <si>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</si>
  <si>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</si>
  <si>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</si>
  <si>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</si>
  <si>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prodaje proizvoda i robe te pruženih usluga i prihodi od donacija te povrati po protestiranim jamstvima</t>
  </si>
  <si>
    <t>Prihodi od imovine</t>
  </si>
  <si>
    <t>Prihodi iz nadležnog proračuna i od hzzo-a temeljem ugovornih obveza</t>
  </si>
  <si>
    <t>Kazne, upravne mjere i ostali prihodi</t>
  </si>
  <si>
    <t>Financijski rashodi</t>
  </si>
  <si>
    <t>Naknade građanima i kućanstvima na temelju osiguranja i druge naknade</t>
  </si>
  <si>
    <t>Ostali rashodi</t>
  </si>
  <si>
    <t>Izvor: 1 OPĆI PRIHODI I PRIMICI</t>
  </si>
  <si>
    <t>Izvor: 11 Opći prihodi i primici</t>
  </si>
  <si>
    <t>Izvor: 12 Porez na dohodak - decentralizacija</t>
  </si>
  <si>
    <t>Izvor: 122 Prihodi za decentralizirane funkcije-SŠ</t>
  </si>
  <si>
    <t>Izvor: 14 Prihodi od nefinancijske imovine</t>
  </si>
  <si>
    <t>Izvor: 15 Administrativne (upravne ) pristojbe</t>
  </si>
  <si>
    <t>Izvor: 3 VLASTITI PRIHODI</t>
  </si>
  <si>
    <t>Izvor: 32 OSTALI I VLASTITI PRIHODI PRORAČUNSKIH KORISNIKA</t>
  </si>
  <si>
    <t>Izvor: 5 POMOĆI</t>
  </si>
  <si>
    <t>Izvor: 51 Pomoći iz Riznice i ministarstava</t>
  </si>
  <si>
    <t>Izvor: 511 Pomoći-korisnici</t>
  </si>
  <si>
    <t>Izvor: 12 Porez na dohodak -decentralizacija</t>
  </si>
  <si>
    <t>Izvor: 32 Ostali i vlastiti prihodi proračunskih korisnika</t>
  </si>
  <si>
    <t>Funk. klas: 09 OBRAZOVANJE</t>
  </si>
  <si>
    <t>092 Srednjoškolsko obrazovanje</t>
  </si>
  <si>
    <t>096 Dodatne usluge u obrazovanju</t>
  </si>
  <si>
    <t>Oznaka</t>
  </si>
  <si>
    <t>SVEUKUPNO RASHODI I IZDACI</t>
  </si>
  <si>
    <t>42 RASHODI ZA NABAVU PROIZVEDENE DUGOTRAJNE IMOVINE</t>
  </si>
  <si>
    <t>3 RASHODI POSLOVANJA</t>
  </si>
  <si>
    <t>32 MATERIJALNI RASHODI</t>
  </si>
  <si>
    <t>34 FINANCIJSKI RASHODI</t>
  </si>
  <si>
    <t>37 NAKNADE GRAĐANIMA I KUĆANSTVIMA NA TEMELJU OSIGURANJA I DRUGE NAKNADE</t>
  </si>
  <si>
    <t>38 OSTALI RASHODI</t>
  </si>
  <si>
    <t>31 RASHODI ZA ZAPOSLENE</t>
  </si>
  <si>
    <t>Povećanje/smanjenje</t>
  </si>
  <si>
    <t>P1 REDOVNE DJELATNOSTI</t>
  </si>
  <si>
    <t>A000283 REDOVNA DJELATNOST SŠ - VS KORISNIKA</t>
  </si>
  <si>
    <t>P16 SREDNJEŠKOLSKO OBRAZOVANJE-DECENTRALIZACIJA</t>
  </si>
  <si>
    <t>A000204 REDOVNA DJELATNOST SŠ-dec</t>
  </si>
  <si>
    <t>K000036 ULAGANJE U OPREMU SŠ-dec</t>
  </si>
  <si>
    <t>P17 SREDNJEŠKOLSKO OBRAZOVANJE - IZNAD STANDARDA</t>
  </si>
  <si>
    <t>A000075 ŽUPANIJSKA NATJECANJA SŠ</t>
  </si>
  <si>
    <t>A000076 KULTURNE I JAVNE DJELATNOSTI ŠKOLA SŠ</t>
  </si>
  <si>
    <t>A000300 SUFINANCIRANJE E-TEHNIČARA U SŠ</t>
  </si>
  <si>
    <t>Plan 2025. godine</t>
  </si>
  <si>
    <t>Novi plan 1. - 9. 2025. godine</t>
  </si>
  <si>
    <t>K000181 SUFINANCIRANJE NABAVE KNJIŽNIČNE GRAĐE SŠ</t>
  </si>
  <si>
    <t>II. REBALANS FINANCIJSKOG PLANA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</si>
</sst>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9"/>
      <color theme="1"/>
      <name val="Verdana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7.5"/>
      <color rgb="FF000000"/>
      <name val="Small Fonts"/>
      <charset val="238"/>
    </font>
    <font>
      <b/>
      <sz val="7.5"/>
      <color rgb="FF000000"/>
      <name val="Small Fonts"/>
    </font>
    <font>
      <b/>
      <sz val="9"/>
      <color rgb="FF00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ADD8E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0" fontId="12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4" fontId="7" fillId="2" borderId="3" xfId="0" applyNumberFormat="1" applyFont="1" applyFill="1" applyBorder="1" applyAlignment="1" applyProtection="1">
      <alignment vertical="center" wrapText="1"/>
    </xf>
    <xf numFmtId="4" fontId="3" fillId="2" borderId="4" xfId="0" applyNumberFormat="1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9" fillId="5" borderId="6" xfId="0" applyFont="1" applyFill="1" applyBorder="1" applyAlignment="1">
      <alignment horizontal="left" wrapText="1" indent="3"/>
    </xf>
    <xf numFmtId="0" fontId="19" fillId="5" borderId="6" xfId="0" applyFont="1" applyFill="1" applyBorder="1" applyAlignment="1">
      <alignment horizontal="left" wrapText="1" indent="1"/>
    </xf>
    <xf numFmtId="4" fontId="19" fillId="5" borderId="6" xfId="0" applyNumberFormat="1" applyFont="1" applyFill="1" applyBorder="1" applyAlignment="1">
      <alignment wrapText="1"/>
    </xf>
    <xf numFmtId="4" fontId="19" fillId="5" borderId="6" xfId="0" applyNumberFormat="1" applyFont="1" applyFill="1" applyBorder="1" applyAlignment="1">
      <alignment vertical="center" wrapText="1"/>
    </xf>
    <xf numFmtId="0" fontId="18" fillId="5" borderId="6" xfId="0" applyFont="1" applyFill="1" applyBorder="1" applyAlignment="1">
      <alignment horizontal="left" wrapText="1" indent="3"/>
    </xf>
    <xf numFmtId="4" fontId="18" fillId="5" borderId="6" xfId="0" applyNumberFormat="1" applyFont="1" applyFill="1" applyBorder="1" applyAlignment="1">
      <alignment vertical="center" wrapText="1"/>
    </xf>
    <xf numFmtId="4" fontId="18" fillId="5" borderId="6" xfId="0" applyNumberFormat="1" applyFont="1" applyFill="1" applyBorder="1" applyAlignment="1">
      <alignment wrapText="1"/>
    </xf>
    <xf numFmtId="4" fontId="6" fillId="2" borderId="4" xfId="0" applyNumberFormat="1" applyFont="1" applyFill="1" applyBorder="1" applyAlignment="1"/>
    <xf numFmtId="0" fontId="21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17" fillId="0" borderId="0" xfId="0" applyFont="1" applyFill="1" applyAlignment="1">
      <alignment horizontal="left" indent="1"/>
    </xf>
    <xf numFmtId="4" fontId="18" fillId="5" borderId="6" xfId="0" applyNumberFormat="1" applyFont="1" applyFill="1" applyBorder="1" applyAlignment="1">
      <alignment horizontal="right" vertical="center" wrapText="1"/>
    </xf>
    <xf numFmtId="4" fontId="19" fillId="5" borderId="6" xfId="0" applyNumberFormat="1" applyFont="1" applyFill="1" applyBorder="1" applyAlignment="1">
      <alignment horizontal="right" vertical="center" wrapText="1"/>
    </xf>
    <xf numFmtId="0" fontId="23" fillId="0" borderId="3" xfId="0" applyFont="1" applyBorder="1" applyAlignment="1">
      <alignment horizontal="left"/>
    </xf>
    <xf numFmtId="0" fontId="23" fillId="0" borderId="3" xfId="0" applyFont="1" applyBorder="1"/>
    <xf numFmtId="4" fontId="23" fillId="0" borderId="3" xfId="0" applyNumberFormat="1" applyFont="1" applyBorder="1" applyAlignment="1">
      <alignment vertical="center"/>
    </xf>
    <xf numFmtId="0" fontId="24" fillId="0" borderId="3" xfId="0" applyFont="1" applyBorder="1"/>
    <xf numFmtId="0" fontId="24" fillId="0" borderId="3" xfId="0" applyFont="1" applyBorder="1" applyAlignment="1">
      <alignment horizontal="left"/>
    </xf>
    <xf numFmtId="4" fontId="24" fillId="0" borderId="3" xfId="0" applyNumberFormat="1" applyFont="1" applyBorder="1" applyAlignment="1">
      <alignment vertical="center"/>
    </xf>
    <xf numFmtId="1" fontId="9" fillId="4" borderId="1" xfId="0" quotePrefix="1" applyNumberFormat="1" applyFont="1" applyFill="1" applyBorder="1" applyAlignment="1">
      <alignment horizontal="right"/>
    </xf>
    <xf numFmtId="1" fontId="9" fillId="4" borderId="3" xfId="0" applyNumberFormat="1" applyFont="1" applyFill="1" applyBorder="1" applyAlignment="1" applyProtection="1">
      <alignment horizontal="right" wrapText="1"/>
    </xf>
    <xf numFmtId="1" fontId="6" fillId="3" borderId="1" xfId="0" quotePrefix="1" applyNumberFormat="1" applyFont="1" applyFill="1" applyBorder="1" applyAlignment="1">
      <alignment horizontal="right"/>
    </xf>
    <xf numFmtId="1" fontId="6" fillId="3" borderId="3" xfId="0" quotePrefix="1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vertical="center"/>
    </xf>
    <xf numFmtId="0" fontId="21" fillId="0" borderId="0" xfId="0" applyFont="1" applyAlignment="1"/>
    <xf numFmtId="0" fontId="20" fillId="6" borderId="6" xfId="0" applyFont="1" applyFill="1" applyBorder="1" applyAlignment="1">
      <alignment horizontal="left" wrapText="1" indent="1"/>
    </xf>
    <xf numFmtId="0" fontId="25" fillId="5" borderId="6" xfId="0" applyFont="1" applyFill="1" applyBorder="1" applyAlignment="1">
      <alignment horizontal="left" wrapText="1" indent="1"/>
    </xf>
    <xf numFmtId="0" fontId="18" fillId="7" borderId="6" xfId="0" applyFont="1" applyFill="1" applyBorder="1" applyAlignment="1">
      <alignment horizontal="left" wrapText="1" indent="1"/>
    </xf>
    <xf numFmtId="0" fontId="18" fillId="5" borderId="6" xfId="0" applyFont="1" applyFill="1" applyBorder="1" applyAlignment="1">
      <alignment horizontal="left" wrapText="1" indent="4"/>
    </xf>
    <xf numFmtId="4" fontId="20" fillId="6" borderId="6" xfId="0" applyNumberFormat="1" applyFont="1" applyFill="1" applyBorder="1" applyAlignment="1">
      <alignment wrapText="1"/>
    </xf>
    <xf numFmtId="4" fontId="25" fillId="5" borderId="6" xfId="0" applyNumberFormat="1" applyFont="1" applyFill="1" applyBorder="1" applyAlignment="1">
      <alignment wrapText="1"/>
    </xf>
    <xf numFmtId="4" fontId="18" fillId="7" borderId="6" xfId="0" applyNumberFormat="1" applyFont="1" applyFill="1" applyBorder="1" applyAlignment="1">
      <alignment wrapText="1"/>
    </xf>
    <xf numFmtId="0" fontId="19" fillId="5" borderId="6" xfId="0" applyFont="1" applyFill="1" applyBorder="1" applyAlignment="1">
      <alignment horizontal="left" wrapText="1" indent="4"/>
    </xf>
    <xf numFmtId="0" fontId="26" fillId="5" borderId="6" xfId="0" applyFont="1" applyFill="1" applyBorder="1" applyAlignment="1">
      <alignment horizontal="left" wrapText="1" indent="3"/>
    </xf>
    <xf numFmtId="4" fontId="26" fillId="5" borderId="6" xfId="0" applyNumberFormat="1" applyFont="1" applyFill="1" applyBorder="1" applyAlignment="1">
      <alignment wrapText="1"/>
    </xf>
    <xf numFmtId="0" fontId="27" fillId="5" borderId="6" xfId="0" applyFont="1" applyFill="1" applyBorder="1" applyAlignment="1">
      <alignment horizontal="left" wrapText="1" indent="3"/>
    </xf>
    <xf numFmtId="4" fontId="27" fillId="5" borderId="6" xfId="0" applyNumberFormat="1" applyFont="1" applyFill="1" applyBorder="1" applyAlignment="1">
      <alignment wrapText="1"/>
    </xf>
    <xf numFmtId="0" fontId="28" fillId="0" borderId="0" xfId="0" applyFont="1" applyFill="1" applyAlignment="1">
      <alignment horizontal="left" inden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Normal="100" workbookViewId="0">
      <selection activeCell="J2" sqref="J2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108" t="s">
        <v>102</v>
      </c>
      <c r="B1" s="108"/>
      <c r="C1" s="108"/>
      <c r="D1" s="108"/>
      <c r="E1" s="108"/>
      <c r="F1" s="108"/>
      <c r="G1" s="108"/>
      <c r="H1" s="108"/>
    </row>
    <row r="2" spans="1:8" ht="18" x14ac:dyDescent="0.25">
      <c r="A2" s="22"/>
      <c r="B2" s="22"/>
      <c r="C2" s="22"/>
      <c r="D2" s="22"/>
      <c r="E2" s="22"/>
      <c r="F2" s="22"/>
      <c r="G2" s="22"/>
      <c r="H2" s="22"/>
    </row>
    <row r="3" spans="1:8" ht="15.75" x14ac:dyDescent="0.25">
      <c r="A3" s="108" t="s">
        <v>17</v>
      </c>
      <c r="B3" s="108"/>
      <c r="C3" s="108"/>
      <c r="D3" s="108"/>
      <c r="E3" s="108"/>
      <c r="F3" s="108"/>
      <c r="G3" s="108"/>
      <c r="H3" s="109"/>
    </row>
    <row r="4" spans="1:8" ht="18" x14ac:dyDescent="0.25">
      <c r="A4" s="22"/>
      <c r="B4" s="22"/>
      <c r="C4" s="22"/>
      <c r="D4" s="22"/>
      <c r="E4" s="22"/>
      <c r="F4" s="22"/>
      <c r="G4" s="22"/>
      <c r="H4" s="5"/>
    </row>
    <row r="5" spans="1:8" ht="15.75" x14ac:dyDescent="0.25">
      <c r="A5" s="108" t="s">
        <v>21</v>
      </c>
      <c r="B5" s="110"/>
      <c r="C5" s="110"/>
      <c r="D5" s="110"/>
      <c r="E5" s="110"/>
      <c r="F5" s="110"/>
      <c r="G5" s="110"/>
      <c r="H5" s="110"/>
    </row>
    <row r="6" spans="1:8" ht="18" x14ac:dyDescent="0.25">
      <c r="A6" s="1"/>
      <c r="B6" s="2"/>
      <c r="C6" s="2"/>
      <c r="D6" s="2"/>
      <c r="E6" s="6"/>
      <c r="F6" s="7"/>
      <c r="G6" s="7"/>
      <c r="H6" s="30" t="s">
        <v>26</v>
      </c>
    </row>
    <row r="7" spans="1:8" ht="25.5" customHeight="1" x14ac:dyDescent="0.25">
      <c r="A7" s="25"/>
      <c r="B7" s="26"/>
      <c r="C7" s="26"/>
      <c r="D7" s="27"/>
      <c r="E7" s="28"/>
      <c r="F7" s="3" t="s">
        <v>99</v>
      </c>
      <c r="G7" s="3" t="s">
        <v>89</v>
      </c>
      <c r="H7" s="3" t="s">
        <v>100</v>
      </c>
    </row>
    <row r="8" spans="1:8" ht="15" customHeight="1" x14ac:dyDescent="0.25">
      <c r="A8" s="111" t="s">
        <v>0</v>
      </c>
      <c r="B8" s="105"/>
      <c r="C8" s="105"/>
      <c r="D8" s="105"/>
      <c r="E8" s="112"/>
      <c r="F8" s="50">
        <f t="shared" ref="F8:H8" si="0">F9+F10</f>
        <v>946574</v>
      </c>
      <c r="G8" s="50">
        <f>G9+G10</f>
        <v>-175909</v>
      </c>
      <c r="H8" s="50">
        <f t="shared" si="0"/>
        <v>770665</v>
      </c>
    </row>
    <row r="9" spans="1:8" ht="15" customHeight="1" x14ac:dyDescent="0.25">
      <c r="A9" s="113" t="s">
        <v>27</v>
      </c>
      <c r="B9" s="114"/>
      <c r="C9" s="114"/>
      <c r="D9" s="114"/>
      <c r="E9" s="107"/>
      <c r="F9" s="49">
        <v>946574</v>
      </c>
      <c r="G9" s="49">
        <f>H9-F9</f>
        <v>-175909</v>
      </c>
      <c r="H9" s="49">
        <v>770665</v>
      </c>
    </row>
    <row r="10" spans="1:8" ht="15" customHeight="1" x14ac:dyDescent="0.25">
      <c r="A10" s="115" t="s">
        <v>28</v>
      </c>
      <c r="B10" s="107"/>
      <c r="C10" s="107"/>
      <c r="D10" s="107"/>
      <c r="E10" s="107"/>
      <c r="F10" s="49">
        <v>0</v>
      </c>
      <c r="G10" s="49">
        <v>0</v>
      </c>
      <c r="H10" s="49">
        <v>0</v>
      </c>
    </row>
    <row r="11" spans="1:8" ht="15" customHeight="1" x14ac:dyDescent="0.25">
      <c r="A11" s="31" t="s">
        <v>1</v>
      </c>
      <c r="B11" s="39"/>
      <c r="C11" s="39"/>
      <c r="D11" s="39"/>
      <c r="E11" s="39"/>
      <c r="F11" s="50">
        <f t="shared" ref="F11:H11" si="1">F12+F13</f>
        <v>950574</v>
      </c>
      <c r="G11" s="50">
        <f>G12+G13</f>
        <v>-177934</v>
      </c>
      <c r="H11" s="50">
        <f t="shared" si="1"/>
        <v>772640</v>
      </c>
    </row>
    <row r="12" spans="1:8" ht="15" customHeight="1" x14ac:dyDescent="0.25">
      <c r="A12" s="116" t="s">
        <v>29</v>
      </c>
      <c r="B12" s="114"/>
      <c r="C12" s="114"/>
      <c r="D12" s="114"/>
      <c r="E12" s="114"/>
      <c r="F12" s="49">
        <v>946287</v>
      </c>
      <c r="G12" s="49">
        <f>H12-F12</f>
        <v>-173947</v>
      </c>
      <c r="H12" s="51">
        <v>772340</v>
      </c>
    </row>
    <row r="13" spans="1:8" ht="15" customHeight="1" x14ac:dyDescent="0.25">
      <c r="A13" s="106" t="s">
        <v>30</v>
      </c>
      <c r="B13" s="107"/>
      <c r="C13" s="107"/>
      <c r="D13" s="107"/>
      <c r="E13" s="107"/>
      <c r="F13" s="52">
        <v>4287</v>
      </c>
      <c r="G13" s="49">
        <f>H13-F13</f>
        <v>-3987</v>
      </c>
      <c r="H13" s="51">
        <v>300</v>
      </c>
    </row>
    <row r="14" spans="1:8" ht="15" customHeight="1" x14ac:dyDescent="0.25">
      <c r="A14" s="104" t="s">
        <v>49</v>
      </c>
      <c r="B14" s="105"/>
      <c r="C14" s="105"/>
      <c r="D14" s="105"/>
      <c r="E14" s="105"/>
      <c r="F14" s="50">
        <f t="shared" ref="F14:H14" si="2">F8-F11</f>
        <v>-4000</v>
      </c>
      <c r="G14" s="50">
        <f t="shared" si="2"/>
        <v>2025</v>
      </c>
      <c r="H14" s="50">
        <f t="shared" si="2"/>
        <v>-1975</v>
      </c>
    </row>
    <row r="15" spans="1:8" ht="18" x14ac:dyDescent="0.25">
      <c r="A15" s="22"/>
      <c r="B15" s="20"/>
      <c r="C15" s="20"/>
      <c r="D15" s="20"/>
      <c r="E15" s="20"/>
      <c r="F15" s="20"/>
      <c r="G15" s="21"/>
      <c r="H15" s="21"/>
    </row>
    <row r="16" spans="1:8" ht="15.75" x14ac:dyDescent="0.25">
      <c r="A16" s="108" t="s">
        <v>22</v>
      </c>
      <c r="B16" s="110"/>
      <c r="C16" s="110"/>
      <c r="D16" s="110"/>
      <c r="E16" s="110"/>
      <c r="F16" s="110"/>
      <c r="G16" s="110"/>
      <c r="H16" s="110"/>
    </row>
    <row r="17" spans="1:8" ht="18" x14ac:dyDescent="0.25">
      <c r="A17" s="22"/>
      <c r="B17" s="20"/>
      <c r="C17" s="20"/>
      <c r="D17" s="20"/>
      <c r="E17" s="20"/>
      <c r="F17" s="20"/>
      <c r="G17" s="21"/>
      <c r="H17" s="21"/>
    </row>
    <row r="18" spans="1:8" ht="25.5" customHeight="1" x14ac:dyDescent="0.25">
      <c r="A18" s="25"/>
      <c r="B18" s="26"/>
      <c r="C18" s="26"/>
      <c r="D18" s="27"/>
      <c r="E18" s="28"/>
      <c r="F18" s="3" t="s">
        <v>99</v>
      </c>
      <c r="G18" s="3" t="s">
        <v>89</v>
      </c>
      <c r="H18" s="3" t="s">
        <v>100</v>
      </c>
    </row>
    <row r="19" spans="1:8" x14ac:dyDescent="0.25">
      <c r="A19" s="106" t="s">
        <v>31</v>
      </c>
      <c r="B19" s="107"/>
      <c r="C19" s="107"/>
      <c r="D19" s="107"/>
      <c r="E19" s="107"/>
      <c r="F19" s="41"/>
      <c r="G19" s="41"/>
      <c r="H19" s="40"/>
    </row>
    <row r="20" spans="1:8" x14ac:dyDescent="0.25">
      <c r="A20" s="106" t="s">
        <v>32</v>
      </c>
      <c r="B20" s="107"/>
      <c r="C20" s="107"/>
      <c r="D20" s="107"/>
      <c r="E20" s="107"/>
      <c r="F20" s="41"/>
      <c r="G20" s="41"/>
      <c r="H20" s="40"/>
    </row>
    <row r="21" spans="1:8" x14ac:dyDescent="0.25">
      <c r="A21" s="104" t="s">
        <v>2</v>
      </c>
      <c r="B21" s="105"/>
      <c r="C21" s="105"/>
      <c r="D21" s="105"/>
      <c r="E21" s="105"/>
      <c r="F21" s="29"/>
      <c r="G21" s="29"/>
      <c r="H21" s="29"/>
    </row>
    <row r="22" spans="1:8" x14ac:dyDescent="0.25">
      <c r="A22" s="104" t="s">
        <v>50</v>
      </c>
      <c r="B22" s="105"/>
      <c r="C22" s="105"/>
      <c r="D22" s="105"/>
      <c r="E22" s="105"/>
      <c r="F22" s="50">
        <f t="shared" ref="F22:H22" si="3">F14+F21</f>
        <v>-4000</v>
      </c>
      <c r="G22" s="50">
        <f t="shared" si="3"/>
        <v>2025</v>
      </c>
      <c r="H22" s="50">
        <f t="shared" si="3"/>
        <v>-1975</v>
      </c>
    </row>
    <row r="23" spans="1:8" ht="18" x14ac:dyDescent="0.25">
      <c r="A23" s="19"/>
      <c r="B23" s="20"/>
      <c r="C23" s="20"/>
      <c r="D23" s="20"/>
      <c r="E23" s="20"/>
      <c r="F23" s="20"/>
      <c r="G23" s="21"/>
      <c r="H23" s="21"/>
    </row>
    <row r="24" spans="1:8" ht="15.75" x14ac:dyDescent="0.25">
      <c r="A24" s="108" t="s">
        <v>51</v>
      </c>
      <c r="B24" s="110"/>
      <c r="C24" s="110"/>
      <c r="D24" s="110"/>
      <c r="E24" s="110"/>
      <c r="F24" s="110"/>
      <c r="G24" s="110"/>
      <c r="H24" s="110"/>
    </row>
    <row r="25" spans="1:8" ht="15.75" x14ac:dyDescent="0.25">
      <c r="A25" s="37"/>
      <c r="B25" s="38"/>
      <c r="C25" s="38"/>
      <c r="D25" s="38"/>
      <c r="E25" s="38"/>
      <c r="F25" s="38"/>
      <c r="G25" s="38"/>
      <c r="H25" s="38"/>
    </row>
    <row r="26" spans="1:8" ht="25.5" customHeight="1" x14ac:dyDescent="0.25">
      <c r="A26" s="25"/>
      <c r="B26" s="26"/>
      <c r="C26" s="26"/>
      <c r="D26" s="27"/>
      <c r="E26" s="28"/>
      <c r="F26" s="3" t="s">
        <v>99</v>
      </c>
      <c r="G26" s="3" t="s">
        <v>89</v>
      </c>
      <c r="H26" s="3" t="s">
        <v>100</v>
      </c>
    </row>
    <row r="27" spans="1:8" ht="15" customHeight="1" x14ac:dyDescent="0.25">
      <c r="A27" s="120" t="s">
        <v>52</v>
      </c>
      <c r="B27" s="121"/>
      <c r="C27" s="121"/>
      <c r="D27" s="121"/>
      <c r="E27" s="122"/>
      <c r="F27" s="55">
        <v>4000</v>
      </c>
      <c r="G27" s="55">
        <f>H27-F27</f>
        <v>-2025</v>
      </c>
      <c r="H27" s="56">
        <v>1975</v>
      </c>
    </row>
    <row r="28" spans="1:8" ht="15" customHeight="1" x14ac:dyDescent="0.25">
      <c r="A28" s="104" t="s">
        <v>53</v>
      </c>
      <c r="B28" s="105"/>
      <c r="C28" s="105"/>
      <c r="D28" s="105"/>
      <c r="E28" s="105"/>
      <c r="F28" s="53"/>
      <c r="G28" s="53"/>
      <c r="H28" s="54"/>
    </row>
    <row r="29" spans="1:8" ht="45" customHeight="1" x14ac:dyDescent="0.25">
      <c r="A29" s="111" t="s">
        <v>54</v>
      </c>
      <c r="B29" s="117"/>
      <c r="C29" s="117"/>
      <c r="D29" s="117"/>
      <c r="E29" s="118"/>
      <c r="F29" s="42">
        <f t="shared" ref="F29:H29" si="4">F14+F21+F27-F28</f>
        <v>0</v>
      </c>
      <c r="G29" s="42">
        <f>G14+G21+G27-G28</f>
        <v>0</v>
      </c>
      <c r="H29" s="43">
        <f t="shared" si="4"/>
        <v>0</v>
      </c>
    </row>
    <row r="30" spans="1:8" ht="15.75" x14ac:dyDescent="0.25">
      <c r="A30" s="44"/>
      <c r="B30" s="45"/>
      <c r="C30" s="45"/>
      <c r="D30" s="45"/>
      <c r="E30" s="45"/>
      <c r="F30" s="45"/>
      <c r="G30" s="45"/>
      <c r="H30" s="45"/>
    </row>
    <row r="31" spans="1:8" ht="15.75" x14ac:dyDescent="0.25">
      <c r="A31" s="119" t="s">
        <v>48</v>
      </c>
      <c r="B31" s="119"/>
      <c r="C31" s="119"/>
      <c r="D31" s="119"/>
      <c r="E31" s="119"/>
      <c r="F31" s="119"/>
      <c r="G31" s="119"/>
      <c r="H31" s="119"/>
    </row>
    <row r="32" spans="1:8" ht="18" x14ac:dyDescent="0.25">
      <c r="A32" s="46"/>
      <c r="B32" s="47"/>
      <c r="C32" s="47"/>
      <c r="D32" s="47"/>
      <c r="E32" s="47"/>
      <c r="F32" s="47"/>
      <c r="G32" s="48"/>
      <c r="H32" s="48"/>
    </row>
    <row r="33" spans="1:8" ht="25.5" customHeight="1" x14ac:dyDescent="0.25">
      <c r="A33" s="25"/>
      <c r="B33" s="26"/>
      <c r="C33" s="26"/>
      <c r="D33" s="27"/>
      <c r="E33" s="28"/>
      <c r="F33" s="3" t="s">
        <v>99</v>
      </c>
      <c r="G33" s="3" t="s">
        <v>89</v>
      </c>
      <c r="H33" s="3" t="s">
        <v>100</v>
      </c>
    </row>
    <row r="34" spans="1:8" x14ac:dyDescent="0.25">
      <c r="A34" s="120" t="s">
        <v>52</v>
      </c>
      <c r="B34" s="121"/>
      <c r="C34" s="121"/>
      <c r="D34" s="121"/>
      <c r="E34" s="122"/>
      <c r="F34" s="55">
        <v>4000</v>
      </c>
      <c r="G34" s="56">
        <f>H34-F34</f>
        <v>-2025</v>
      </c>
      <c r="H34" s="56">
        <v>1975</v>
      </c>
    </row>
    <row r="35" spans="1:8" ht="28.5" customHeight="1" x14ac:dyDescent="0.25">
      <c r="A35" s="120" t="s">
        <v>55</v>
      </c>
      <c r="B35" s="121"/>
      <c r="C35" s="121"/>
      <c r="D35" s="121"/>
      <c r="E35" s="122"/>
      <c r="F35" s="55">
        <v>4000</v>
      </c>
      <c r="G35" s="56">
        <f>H35-F35</f>
        <v>-2025</v>
      </c>
      <c r="H35" s="56">
        <v>1975</v>
      </c>
    </row>
    <row r="36" spans="1:8" x14ac:dyDescent="0.25">
      <c r="A36" s="120" t="s">
        <v>56</v>
      </c>
      <c r="B36" s="123"/>
      <c r="C36" s="123"/>
      <c r="D36" s="123"/>
      <c r="E36" s="124"/>
      <c r="F36" s="85">
        <v>0</v>
      </c>
      <c r="G36" s="85">
        <v>0</v>
      </c>
      <c r="H36" s="86">
        <v>0</v>
      </c>
    </row>
    <row r="37" spans="1:8" ht="15" customHeight="1" x14ac:dyDescent="0.25">
      <c r="A37" s="104" t="s">
        <v>53</v>
      </c>
      <c r="B37" s="105"/>
      <c r="C37" s="105"/>
      <c r="D37" s="105"/>
      <c r="E37" s="105"/>
      <c r="F37" s="87">
        <f t="shared" ref="F37:H37" si="5">F34-F35+F36</f>
        <v>0</v>
      </c>
      <c r="G37" s="87">
        <f>G34-G35+G36</f>
        <v>0</v>
      </c>
      <c r="H37" s="88">
        <f t="shared" si="5"/>
        <v>0</v>
      </c>
    </row>
    <row r="38" spans="1:8" ht="17.25" customHeight="1" x14ac:dyDescent="0.25"/>
    <row r="39" spans="1:8" ht="9" customHeight="1" x14ac:dyDescent="0.25"/>
  </sheetData>
  <mergeCells count="23">
    <mergeCell ref="A35:E35"/>
    <mergeCell ref="A36:E36"/>
    <mergeCell ref="A21:E21"/>
    <mergeCell ref="A22:E22"/>
    <mergeCell ref="A24:H24"/>
    <mergeCell ref="A27:E27"/>
    <mergeCell ref="A28:E28"/>
    <mergeCell ref="A37:E37"/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29:E29"/>
    <mergeCell ref="A31:H31"/>
    <mergeCell ref="A34:E34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8" ht="42" customHeight="1" x14ac:dyDescent="0.25">
      <c r="A1" s="108" t="s">
        <v>102</v>
      </c>
      <c r="B1" s="108"/>
      <c r="C1" s="108"/>
      <c r="D1" s="108"/>
      <c r="E1" s="108"/>
      <c r="F1" s="108"/>
      <c r="G1" s="58"/>
      <c r="H1" s="58"/>
    </row>
    <row r="2" spans="1:8" ht="18" customHeight="1" x14ac:dyDescent="0.25">
      <c r="A2" s="22"/>
      <c r="B2" s="22"/>
      <c r="C2" s="22"/>
      <c r="D2" s="22"/>
      <c r="E2" s="22"/>
      <c r="F2" s="22"/>
    </row>
    <row r="3" spans="1:8" ht="15.75" customHeight="1" x14ac:dyDescent="0.25">
      <c r="A3" s="108" t="s">
        <v>17</v>
      </c>
      <c r="B3" s="108"/>
      <c r="C3" s="108"/>
      <c r="D3" s="108"/>
      <c r="E3" s="108"/>
      <c r="F3" s="108"/>
    </row>
    <row r="4" spans="1:8" ht="18" x14ac:dyDescent="0.25">
      <c r="A4" s="22"/>
      <c r="B4" s="22"/>
      <c r="C4" s="22"/>
      <c r="D4" s="22"/>
      <c r="E4" s="22"/>
      <c r="F4" s="22"/>
    </row>
    <row r="5" spans="1:8" ht="18" customHeight="1" x14ac:dyDescent="0.25">
      <c r="A5" s="108" t="s">
        <v>4</v>
      </c>
      <c r="B5" s="108"/>
      <c r="C5" s="108"/>
      <c r="D5" s="108"/>
      <c r="E5" s="108"/>
      <c r="F5" s="108"/>
    </row>
    <row r="6" spans="1:8" ht="18" x14ac:dyDescent="0.25">
      <c r="A6" s="22"/>
      <c r="B6" s="22"/>
      <c r="C6" s="22"/>
      <c r="D6" s="22"/>
      <c r="E6" s="22"/>
      <c r="F6" s="22"/>
    </row>
    <row r="7" spans="1:8" ht="15.75" customHeight="1" x14ac:dyDescent="0.25">
      <c r="A7" s="108" t="s">
        <v>33</v>
      </c>
      <c r="B7" s="108"/>
      <c r="C7" s="108"/>
      <c r="D7" s="108"/>
      <c r="E7" s="108"/>
      <c r="F7" s="108"/>
    </row>
    <row r="8" spans="1:8" ht="18" x14ac:dyDescent="0.25">
      <c r="A8" s="22"/>
      <c r="B8" s="22"/>
      <c r="C8" s="22"/>
      <c r="D8" s="22"/>
      <c r="E8" s="22"/>
      <c r="F8" s="22"/>
    </row>
    <row r="9" spans="1:8" ht="25.5" customHeight="1" x14ac:dyDescent="0.25">
      <c r="A9" s="18" t="s">
        <v>5</v>
      </c>
      <c r="B9" s="17" t="s">
        <v>6</v>
      </c>
      <c r="C9" s="17" t="s">
        <v>3</v>
      </c>
      <c r="D9" s="17" t="s">
        <v>99</v>
      </c>
      <c r="E9" s="18" t="s">
        <v>89</v>
      </c>
      <c r="F9" s="18" t="s">
        <v>100</v>
      </c>
    </row>
    <row r="10" spans="1:8" x14ac:dyDescent="0.25">
      <c r="A10" s="33"/>
      <c r="B10" s="34"/>
      <c r="C10" s="32" t="s">
        <v>0</v>
      </c>
      <c r="D10" s="62">
        <f>SUM(D12:D16)</f>
        <v>946574</v>
      </c>
      <c r="E10" s="62">
        <f t="shared" ref="E10:F10" si="0">SUM(E12:E16)</f>
        <v>-175909</v>
      </c>
      <c r="F10" s="62">
        <f t="shared" si="0"/>
        <v>770665</v>
      </c>
    </row>
    <row r="11" spans="1:8" ht="15.75" customHeight="1" x14ac:dyDescent="0.25">
      <c r="A11" s="10">
        <v>6</v>
      </c>
      <c r="B11" s="10"/>
      <c r="C11" s="10" t="s">
        <v>7</v>
      </c>
      <c r="D11" s="89">
        <f>SUM(D12:D16)</f>
        <v>946574</v>
      </c>
      <c r="E11" s="89">
        <f>SUM(E12:E16)</f>
        <v>-175909</v>
      </c>
      <c r="F11" s="89">
        <f>SUM(F12:F16)</f>
        <v>770665</v>
      </c>
    </row>
    <row r="12" spans="1:8" ht="38.25" x14ac:dyDescent="0.25">
      <c r="A12" s="10"/>
      <c r="B12" s="15">
        <v>63</v>
      </c>
      <c r="C12" s="15" t="s">
        <v>23</v>
      </c>
      <c r="D12" s="59">
        <v>859918</v>
      </c>
      <c r="E12" s="61">
        <f>F12-D12</f>
        <v>-155698</v>
      </c>
      <c r="F12" s="61">
        <v>704220</v>
      </c>
    </row>
    <row r="13" spans="1:8" x14ac:dyDescent="0.25">
      <c r="A13" s="11"/>
      <c r="B13" s="11">
        <v>64</v>
      </c>
      <c r="C13" s="15" t="s">
        <v>58</v>
      </c>
      <c r="D13" s="59">
        <v>10</v>
      </c>
      <c r="E13" s="61">
        <f t="shared" ref="E13:E16" si="1">F13-D13</f>
        <v>-8</v>
      </c>
      <c r="F13" s="61">
        <v>2</v>
      </c>
    </row>
    <row r="14" spans="1:8" ht="51" x14ac:dyDescent="0.25">
      <c r="A14" s="11"/>
      <c r="B14" s="11">
        <v>66</v>
      </c>
      <c r="C14" s="15" t="s">
        <v>57</v>
      </c>
      <c r="D14" s="60">
        <v>1400</v>
      </c>
      <c r="E14" s="61">
        <f t="shared" si="1"/>
        <v>-480</v>
      </c>
      <c r="F14" s="61">
        <v>920</v>
      </c>
    </row>
    <row r="15" spans="1:8" ht="38.25" x14ac:dyDescent="0.25">
      <c r="A15" s="13"/>
      <c r="B15" s="57">
        <v>67</v>
      </c>
      <c r="C15" s="24" t="s">
        <v>59</v>
      </c>
      <c r="D15" s="59">
        <v>85246</v>
      </c>
      <c r="E15" s="61">
        <f t="shared" si="1"/>
        <v>-22601</v>
      </c>
      <c r="F15" s="61">
        <v>62645</v>
      </c>
    </row>
    <row r="16" spans="1:8" ht="25.5" x14ac:dyDescent="0.25">
      <c r="A16" s="15"/>
      <c r="B16" s="15">
        <v>68</v>
      </c>
      <c r="C16" s="24" t="s">
        <v>60</v>
      </c>
      <c r="D16" s="59"/>
      <c r="E16" s="61">
        <f t="shared" si="1"/>
        <v>2878</v>
      </c>
      <c r="F16" s="61">
        <v>2878</v>
      </c>
    </row>
    <row r="19" spans="1:6" ht="15.75" x14ac:dyDescent="0.25">
      <c r="A19" s="108" t="s">
        <v>34</v>
      </c>
      <c r="B19" s="125"/>
      <c r="C19" s="125"/>
      <c r="D19" s="125"/>
      <c r="E19" s="125"/>
      <c r="F19" s="125"/>
    </row>
    <row r="20" spans="1:6" ht="18" x14ac:dyDescent="0.25">
      <c r="A20" s="22"/>
      <c r="B20" s="22"/>
      <c r="C20" s="22"/>
      <c r="D20" s="22"/>
      <c r="E20" s="22"/>
      <c r="F20" s="22"/>
    </row>
    <row r="21" spans="1:6" ht="25.5" customHeight="1" x14ac:dyDescent="0.25">
      <c r="A21" s="18" t="s">
        <v>5</v>
      </c>
      <c r="B21" s="17" t="s">
        <v>6</v>
      </c>
      <c r="C21" s="17" t="s">
        <v>8</v>
      </c>
      <c r="D21" s="17" t="s">
        <v>99</v>
      </c>
      <c r="E21" s="18" t="s">
        <v>89</v>
      </c>
      <c r="F21" s="18" t="s">
        <v>100</v>
      </c>
    </row>
    <row r="22" spans="1:6" x14ac:dyDescent="0.25">
      <c r="A22" s="33"/>
      <c r="B22" s="34"/>
      <c r="C22" s="32" t="s">
        <v>1</v>
      </c>
      <c r="D22" s="62">
        <f>D23+D29</f>
        <v>950574</v>
      </c>
      <c r="E22" s="62">
        <f t="shared" ref="E22" si="2">E23+E29</f>
        <v>-177934</v>
      </c>
      <c r="F22" s="62">
        <f>F23+F29</f>
        <v>772640</v>
      </c>
    </row>
    <row r="23" spans="1:6" ht="15.75" customHeight="1" x14ac:dyDescent="0.25">
      <c r="A23" s="10">
        <v>3</v>
      </c>
      <c r="B23" s="10"/>
      <c r="C23" s="10" t="s">
        <v>9</v>
      </c>
      <c r="D23" s="63">
        <f>SUM(D24:D28)</f>
        <v>946287</v>
      </c>
      <c r="E23" s="63">
        <f t="shared" ref="E23:F23" si="3">SUM(E24:E28)</f>
        <v>-173947</v>
      </c>
      <c r="F23" s="63">
        <f t="shared" si="3"/>
        <v>772340</v>
      </c>
    </row>
    <row r="24" spans="1:6" ht="15.75" customHeight="1" x14ac:dyDescent="0.25">
      <c r="A24" s="10"/>
      <c r="B24" s="15">
        <v>31</v>
      </c>
      <c r="C24" s="15" t="s">
        <v>10</v>
      </c>
      <c r="D24" s="64">
        <v>850000</v>
      </c>
      <c r="E24" s="64">
        <f>F24-D24</f>
        <v>-149000</v>
      </c>
      <c r="F24" s="64">
        <v>701000</v>
      </c>
    </row>
    <row r="25" spans="1:6" x14ac:dyDescent="0.25">
      <c r="A25" s="11"/>
      <c r="B25" s="11">
        <v>32</v>
      </c>
      <c r="C25" s="11" t="s">
        <v>18</v>
      </c>
      <c r="D25" s="64">
        <v>95037</v>
      </c>
      <c r="E25" s="64">
        <f t="shared" ref="E25:E28" si="4">F25-D25</f>
        <v>-24855</v>
      </c>
      <c r="F25" s="64">
        <v>70182</v>
      </c>
    </row>
    <row r="26" spans="1:6" x14ac:dyDescent="0.25">
      <c r="A26" s="11"/>
      <c r="B26" s="11">
        <v>34</v>
      </c>
      <c r="C26" s="11" t="s">
        <v>61</v>
      </c>
      <c r="D26" s="64">
        <v>200</v>
      </c>
      <c r="E26" s="64">
        <f t="shared" si="4"/>
        <v>0</v>
      </c>
      <c r="F26" s="64">
        <v>200</v>
      </c>
    </row>
    <row r="27" spans="1:6" ht="38.25" x14ac:dyDescent="0.25">
      <c r="A27" s="13"/>
      <c r="B27" s="57">
        <v>37</v>
      </c>
      <c r="C27" s="24" t="s">
        <v>62</v>
      </c>
      <c r="D27" s="64">
        <v>450</v>
      </c>
      <c r="E27" s="64">
        <f t="shared" si="4"/>
        <v>0</v>
      </c>
      <c r="F27" s="64">
        <v>450</v>
      </c>
    </row>
    <row r="28" spans="1:6" x14ac:dyDescent="0.25">
      <c r="A28" s="15"/>
      <c r="B28" s="15">
        <v>38</v>
      </c>
      <c r="C28" s="24" t="s">
        <v>63</v>
      </c>
      <c r="D28" s="64">
        <v>600</v>
      </c>
      <c r="E28" s="64">
        <f t="shared" si="4"/>
        <v>-92</v>
      </c>
      <c r="F28" s="64">
        <v>508</v>
      </c>
    </row>
    <row r="29" spans="1:6" ht="25.5" x14ac:dyDescent="0.25">
      <c r="A29" s="79">
        <v>4</v>
      </c>
      <c r="B29" s="80"/>
      <c r="C29" s="23" t="s">
        <v>11</v>
      </c>
      <c r="D29" s="81">
        <f>D30</f>
        <v>4287</v>
      </c>
      <c r="E29" s="81">
        <f>E30</f>
        <v>-3987</v>
      </c>
      <c r="F29" s="81">
        <f>F30</f>
        <v>300</v>
      </c>
    </row>
    <row r="30" spans="1:6" ht="38.25" x14ac:dyDescent="0.25">
      <c r="A30" s="82"/>
      <c r="B30" s="83">
        <v>42</v>
      </c>
      <c r="C30" s="24" t="s">
        <v>24</v>
      </c>
      <c r="D30" s="84">
        <v>4287</v>
      </c>
      <c r="E30" s="84">
        <f>F30-D30</f>
        <v>-3987</v>
      </c>
      <c r="F30" s="84">
        <v>300</v>
      </c>
    </row>
    <row r="34" spans="4:6" x14ac:dyDescent="0.25">
      <c r="D34" s="65"/>
      <c r="E34" s="65"/>
      <c r="F34" s="65"/>
    </row>
  </sheetData>
  <mergeCells count="5">
    <mergeCell ref="A3:F3"/>
    <mergeCell ref="A5:F5"/>
    <mergeCell ref="A7:F7"/>
    <mergeCell ref="A19:F19"/>
    <mergeCell ref="A1:F1"/>
  </mergeCells>
  <pageMargins left="0.7" right="0.7" top="0.75" bottom="0.75" header="0.3" footer="0.3"/>
  <pageSetup paperSize="9" scale="78" orientation="landscape" r:id="rId1"/>
  <ignoredErrors>
    <ignoredError sqref="D10:F10 D23:F23" formulaRange="1"/>
    <ignoredError sqref="E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workbookViewId="0">
      <selection activeCell="A5" sqref="A5:D5"/>
    </sheetView>
  </sheetViews>
  <sheetFormatPr defaultRowHeight="15" x14ac:dyDescent="0.25"/>
  <cols>
    <col min="1" max="4" width="25.28515625" customWidth="1"/>
  </cols>
  <sheetData>
    <row r="1" spans="1:8" ht="42" customHeight="1" x14ac:dyDescent="0.25">
      <c r="A1" s="108" t="s">
        <v>102</v>
      </c>
      <c r="B1" s="108"/>
      <c r="C1" s="108"/>
      <c r="D1" s="108"/>
      <c r="E1" s="58"/>
      <c r="F1" s="58"/>
      <c r="G1" s="58"/>
      <c r="H1" s="58"/>
    </row>
    <row r="2" spans="1:8" ht="18" customHeight="1" x14ac:dyDescent="0.25">
      <c r="A2" s="58"/>
      <c r="B2" s="58"/>
      <c r="C2" s="58"/>
      <c r="D2" s="58"/>
    </row>
    <row r="3" spans="1:8" ht="15.75" customHeight="1" x14ac:dyDescent="0.25">
      <c r="A3" s="108" t="s">
        <v>17</v>
      </c>
      <c r="B3" s="108"/>
      <c r="C3" s="108"/>
      <c r="D3" s="108"/>
    </row>
    <row r="4" spans="1:8" ht="18" x14ac:dyDescent="0.25">
      <c r="B4" s="22"/>
      <c r="C4" s="5"/>
      <c r="D4" s="5"/>
    </row>
    <row r="5" spans="1:8" ht="18" customHeight="1" x14ac:dyDescent="0.25">
      <c r="A5" s="108" t="s">
        <v>4</v>
      </c>
      <c r="B5" s="108"/>
      <c r="C5" s="108"/>
      <c r="D5" s="108"/>
    </row>
    <row r="6" spans="1:8" ht="18" x14ac:dyDescent="0.25">
      <c r="A6" s="22"/>
      <c r="B6" s="22"/>
      <c r="C6" s="5"/>
      <c r="D6" s="5"/>
    </row>
    <row r="7" spans="1:8" ht="15.75" customHeight="1" x14ac:dyDescent="0.25">
      <c r="A7" s="108" t="s">
        <v>35</v>
      </c>
      <c r="B7" s="108"/>
      <c r="C7" s="108"/>
      <c r="D7" s="108"/>
    </row>
    <row r="8" spans="1:8" ht="18" x14ac:dyDescent="0.25">
      <c r="A8" s="22"/>
      <c r="B8" s="22"/>
      <c r="C8" s="5"/>
      <c r="D8" s="5"/>
    </row>
    <row r="9" spans="1:8" ht="25.5" customHeight="1" x14ac:dyDescent="0.25">
      <c r="A9" s="18" t="s">
        <v>37</v>
      </c>
      <c r="B9" s="17" t="s">
        <v>99</v>
      </c>
      <c r="C9" s="18" t="s">
        <v>89</v>
      </c>
      <c r="D9" s="18" t="s">
        <v>100</v>
      </c>
    </row>
    <row r="10" spans="1:8" x14ac:dyDescent="0.25">
      <c r="A10" s="35" t="s">
        <v>0</v>
      </c>
      <c r="B10" s="62">
        <f>B11+B17+B19</f>
        <v>946574</v>
      </c>
      <c r="C10" s="62">
        <f>C11+C17+C19</f>
        <v>-175909</v>
      </c>
      <c r="D10" s="62">
        <f>D11+D17+D19</f>
        <v>770665</v>
      </c>
    </row>
    <row r="11" spans="1:8" ht="26.25" x14ac:dyDescent="0.25">
      <c r="A11" s="70" t="s">
        <v>64</v>
      </c>
      <c r="B11" s="71">
        <v>85246</v>
      </c>
      <c r="C11" s="71">
        <f>D11-B11</f>
        <v>-22601</v>
      </c>
      <c r="D11" s="71">
        <v>62645</v>
      </c>
    </row>
    <row r="12" spans="1:8" ht="26.25" x14ac:dyDescent="0.25">
      <c r="A12" s="66" t="s">
        <v>65</v>
      </c>
      <c r="B12" s="69">
        <v>1376</v>
      </c>
      <c r="C12" s="69">
        <f t="shared" ref="C12:C21" si="0">D12-B12</f>
        <v>-1376</v>
      </c>
      <c r="D12" s="69">
        <v>0</v>
      </c>
    </row>
    <row r="13" spans="1:8" ht="39" x14ac:dyDescent="0.25">
      <c r="A13" s="66" t="s">
        <v>75</v>
      </c>
      <c r="B13" s="69">
        <v>80520</v>
      </c>
      <c r="C13" s="69">
        <f t="shared" si="0"/>
        <v>-21120</v>
      </c>
      <c r="D13" s="69">
        <v>59400</v>
      </c>
    </row>
    <row r="14" spans="1:8" ht="39" x14ac:dyDescent="0.25">
      <c r="A14" s="66" t="s">
        <v>67</v>
      </c>
      <c r="B14" s="69">
        <v>80520</v>
      </c>
      <c r="C14" s="69">
        <f t="shared" si="0"/>
        <v>-21120</v>
      </c>
      <c r="D14" s="69">
        <v>59400</v>
      </c>
    </row>
    <row r="15" spans="1:8" ht="26.25" x14ac:dyDescent="0.25">
      <c r="A15" s="66" t="s">
        <v>68</v>
      </c>
      <c r="B15" s="69">
        <v>1680</v>
      </c>
      <c r="C15" s="69">
        <f t="shared" si="0"/>
        <v>-105</v>
      </c>
      <c r="D15" s="69">
        <v>1575</v>
      </c>
    </row>
    <row r="16" spans="1:8" ht="26.25" x14ac:dyDescent="0.25">
      <c r="A16" s="66" t="s">
        <v>69</v>
      </c>
      <c r="B16" s="69">
        <v>1670</v>
      </c>
      <c r="C16" s="69">
        <f t="shared" si="0"/>
        <v>0</v>
      </c>
      <c r="D16" s="69">
        <v>1670</v>
      </c>
    </row>
    <row r="17" spans="1:4" ht="26.25" x14ac:dyDescent="0.25">
      <c r="A17" s="70" t="s">
        <v>70</v>
      </c>
      <c r="B17" s="71">
        <v>1410</v>
      </c>
      <c r="C17" s="71">
        <f t="shared" si="0"/>
        <v>2390</v>
      </c>
      <c r="D17" s="71">
        <v>3800</v>
      </c>
    </row>
    <row r="18" spans="1:4" ht="39" x14ac:dyDescent="0.25">
      <c r="A18" s="66" t="s">
        <v>76</v>
      </c>
      <c r="B18" s="69">
        <v>1410</v>
      </c>
      <c r="C18" s="69">
        <f t="shared" si="0"/>
        <v>2390</v>
      </c>
      <c r="D18" s="69">
        <v>3800</v>
      </c>
    </row>
    <row r="19" spans="1:4" x14ac:dyDescent="0.25">
      <c r="A19" s="70" t="s">
        <v>72</v>
      </c>
      <c r="B19" s="71">
        <v>859918</v>
      </c>
      <c r="C19" s="71">
        <f t="shared" si="0"/>
        <v>-155698</v>
      </c>
      <c r="D19" s="71">
        <v>704220</v>
      </c>
    </row>
    <row r="20" spans="1:4" ht="26.25" x14ac:dyDescent="0.25">
      <c r="A20" s="66" t="s">
        <v>73</v>
      </c>
      <c r="B20" s="69">
        <v>859918</v>
      </c>
      <c r="C20" s="69">
        <f t="shared" si="0"/>
        <v>-155698</v>
      </c>
      <c r="D20" s="69">
        <v>704220</v>
      </c>
    </row>
    <row r="21" spans="1:4" ht="26.25" x14ac:dyDescent="0.25">
      <c r="A21" s="66" t="s">
        <v>74</v>
      </c>
      <c r="B21" s="69">
        <v>859918</v>
      </c>
      <c r="C21" s="69">
        <f t="shared" si="0"/>
        <v>-155698</v>
      </c>
      <c r="D21" s="69">
        <v>704220</v>
      </c>
    </row>
    <row r="23" spans="1:4" x14ac:dyDescent="0.25">
      <c r="B23" s="65"/>
      <c r="C23" s="65"/>
      <c r="D23" s="65"/>
    </row>
    <row r="24" spans="1:4" ht="15.75" customHeight="1" x14ac:dyDescent="0.25">
      <c r="A24" s="108" t="s">
        <v>36</v>
      </c>
      <c r="B24" s="108"/>
      <c r="C24" s="108"/>
      <c r="D24" s="108"/>
    </row>
    <row r="25" spans="1:4" ht="18" x14ac:dyDescent="0.25">
      <c r="A25" s="22"/>
      <c r="B25" s="22"/>
      <c r="C25" s="5"/>
      <c r="D25" s="5"/>
    </row>
    <row r="26" spans="1:4" ht="25.5" customHeight="1" x14ac:dyDescent="0.25">
      <c r="A26" s="18" t="s">
        <v>37</v>
      </c>
      <c r="B26" s="17" t="s">
        <v>99</v>
      </c>
      <c r="C26" s="18" t="s">
        <v>89</v>
      </c>
      <c r="D26" s="18" t="s">
        <v>100</v>
      </c>
    </row>
    <row r="27" spans="1:4" x14ac:dyDescent="0.25">
      <c r="A27" s="35" t="s">
        <v>1</v>
      </c>
      <c r="B27" s="62">
        <f>B28+B34+B36</f>
        <v>950574</v>
      </c>
      <c r="C27" s="62">
        <f>C28+C34+C36</f>
        <v>-177934</v>
      </c>
      <c r="D27" s="62">
        <f>D28+D34+D36</f>
        <v>772640</v>
      </c>
    </row>
    <row r="28" spans="1:4" ht="26.25" customHeight="1" x14ac:dyDescent="0.25">
      <c r="A28" s="70" t="s">
        <v>64</v>
      </c>
      <c r="B28" s="77">
        <v>85246</v>
      </c>
      <c r="C28" s="77">
        <f>D28-B28</f>
        <v>-22601</v>
      </c>
      <c r="D28" s="77">
        <v>62645</v>
      </c>
    </row>
    <row r="29" spans="1:4" ht="26.25" x14ac:dyDescent="0.25">
      <c r="A29" s="66" t="s">
        <v>65</v>
      </c>
      <c r="B29" s="78">
        <v>1376</v>
      </c>
      <c r="C29" s="78">
        <f t="shared" ref="C29:C38" si="1">D29-B29</f>
        <v>-1376</v>
      </c>
      <c r="D29" s="78">
        <v>0</v>
      </c>
    </row>
    <row r="30" spans="1:4" ht="39" x14ac:dyDescent="0.25">
      <c r="A30" s="66" t="s">
        <v>75</v>
      </c>
      <c r="B30" s="78">
        <v>80520</v>
      </c>
      <c r="C30" s="78">
        <f t="shared" si="1"/>
        <v>-21120</v>
      </c>
      <c r="D30" s="78">
        <v>59400</v>
      </c>
    </row>
    <row r="31" spans="1:4" ht="39" x14ac:dyDescent="0.25">
      <c r="A31" s="66" t="s">
        <v>67</v>
      </c>
      <c r="B31" s="78">
        <v>80520</v>
      </c>
      <c r="C31" s="78">
        <f t="shared" si="1"/>
        <v>-21120</v>
      </c>
      <c r="D31" s="78">
        <v>59400</v>
      </c>
    </row>
    <row r="32" spans="1:4" ht="26.25" x14ac:dyDescent="0.25">
      <c r="A32" s="66" t="s">
        <v>68</v>
      </c>
      <c r="B32" s="78">
        <v>1680</v>
      </c>
      <c r="C32" s="78">
        <f t="shared" si="1"/>
        <v>-105</v>
      </c>
      <c r="D32" s="78">
        <v>1575</v>
      </c>
    </row>
    <row r="33" spans="1:4" ht="26.25" x14ac:dyDescent="0.25">
      <c r="A33" s="66" t="s">
        <v>69</v>
      </c>
      <c r="B33" s="78">
        <v>1670</v>
      </c>
      <c r="C33" s="78">
        <f t="shared" si="1"/>
        <v>0</v>
      </c>
      <c r="D33" s="78">
        <v>1670</v>
      </c>
    </row>
    <row r="34" spans="1:4" ht="26.25" x14ac:dyDescent="0.25">
      <c r="A34" s="70" t="s">
        <v>70</v>
      </c>
      <c r="B34" s="77">
        <v>8503</v>
      </c>
      <c r="C34" s="77">
        <f t="shared" si="1"/>
        <v>-4703</v>
      </c>
      <c r="D34" s="77">
        <v>3800</v>
      </c>
    </row>
    <row r="35" spans="1:4" ht="39" x14ac:dyDescent="0.25">
      <c r="A35" s="66" t="s">
        <v>76</v>
      </c>
      <c r="B35" s="78">
        <v>8503</v>
      </c>
      <c r="C35" s="78">
        <f t="shared" si="1"/>
        <v>-4703</v>
      </c>
      <c r="D35" s="78">
        <v>3800</v>
      </c>
    </row>
    <row r="36" spans="1:4" x14ac:dyDescent="0.25">
      <c r="A36" s="70" t="s">
        <v>72</v>
      </c>
      <c r="B36" s="77">
        <v>856825</v>
      </c>
      <c r="C36" s="77">
        <f t="shared" si="1"/>
        <v>-150630</v>
      </c>
      <c r="D36" s="77">
        <v>706195</v>
      </c>
    </row>
    <row r="37" spans="1:4" ht="26.25" x14ac:dyDescent="0.25">
      <c r="A37" s="66" t="s">
        <v>73</v>
      </c>
      <c r="B37" s="78">
        <v>856825</v>
      </c>
      <c r="C37" s="78">
        <f t="shared" si="1"/>
        <v>-150630</v>
      </c>
      <c r="D37" s="78">
        <v>706195</v>
      </c>
    </row>
    <row r="38" spans="1:4" ht="26.25" x14ac:dyDescent="0.25">
      <c r="A38" s="66" t="s">
        <v>74</v>
      </c>
      <c r="B38" s="78">
        <v>856825</v>
      </c>
      <c r="C38" s="78">
        <f t="shared" si="1"/>
        <v>-150630</v>
      </c>
      <c r="D38" s="78">
        <v>706195</v>
      </c>
    </row>
    <row r="40" spans="1:4" x14ac:dyDescent="0.25">
      <c r="B40" s="65"/>
      <c r="C40" s="65"/>
      <c r="D40" s="65"/>
    </row>
  </sheetData>
  <mergeCells count="5">
    <mergeCell ref="A1:D1"/>
    <mergeCell ref="A3:D3"/>
    <mergeCell ref="A5:D5"/>
    <mergeCell ref="A7:D7"/>
    <mergeCell ref="A24:D24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3"/>
  <sheetViews>
    <sheetView workbookViewId="0">
      <selection activeCell="A2" sqref="A2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8" ht="42" customHeight="1" x14ac:dyDescent="0.25">
      <c r="A1" s="108" t="s">
        <v>102</v>
      </c>
      <c r="B1" s="108"/>
      <c r="C1" s="108"/>
      <c r="D1" s="108"/>
      <c r="E1" s="58"/>
      <c r="F1" s="58"/>
      <c r="G1" s="58"/>
      <c r="H1" s="58"/>
    </row>
    <row r="2" spans="1:8" ht="18" customHeight="1" x14ac:dyDescent="0.25">
      <c r="A2" s="58"/>
      <c r="B2" s="58"/>
      <c r="C2" s="58"/>
      <c r="D2" s="58"/>
    </row>
    <row r="3" spans="1:8" ht="15.75" x14ac:dyDescent="0.25">
      <c r="A3" s="108" t="s">
        <v>17</v>
      </c>
      <c r="B3" s="108"/>
      <c r="C3" s="109"/>
      <c r="D3" s="109"/>
    </row>
    <row r="4" spans="1:8" ht="18" x14ac:dyDescent="0.25">
      <c r="A4" s="4"/>
      <c r="B4" s="4"/>
      <c r="C4" s="5"/>
      <c r="D4" s="5"/>
    </row>
    <row r="5" spans="1:8" ht="18" customHeight="1" x14ac:dyDescent="0.25">
      <c r="A5" s="108" t="s">
        <v>4</v>
      </c>
      <c r="B5" s="110"/>
      <c r="C5" s="110"/>
      <c r="D5" s="110"/>
    </row>
    <row r="6" spans="1:8" ht="18" x14ac:dyDescent="0.25">
      <c r="A6" s="4"/>
      <c r="B6" s="4"/>
      <c r="C6" s="5"/>
      <c r="D6" s="5"/>
    </row>
    <row r="7" spans="1:8" ht="15.75" x14ac:dyDescent="0.25">
      <c r="A7" s="108" t="s">
        <v>12</v>
      </c>
      <c r="B7" s="125"/>
      <c r="C7" s="125"/>
      <c r="D7" s="125"/>
    </row>
    <row r="8" spans="1:8" ht="18" x14ac:dyDescent="0.25">
      <c r="A8" s="4"/>
      <c r="B8" s="4"/>
      <c r="C8" s="5"/>
      <c r="D8" s="5"/>
    </row>
    <row r="9" spans="1:8" ht="25.5" customHeight="1" x14ac:dyDescent="0.25">
      <c r="A9" s="18" t="s">
        <v>37</v>
      </c>
      <c r="B9" s="17" t="s">
        <v>99</v>
      </c>
      <c r="C9" s="18" t="s">
        <v>89</v>
      </c>
      <c r="D9" s="18" t="s">
        <v>100</v>
      </c>
    </row>
    <row r="10" spans="1:8" ht="15.75" customHeight="1" x14ac:dyDescent="0.25">
      <c r="A10" s="10" t="s">
        <v>13</v>
      </c>
      <c r="B10" s="73">
        <f>B11</f>
        <v>950574</v>
      </c>
      <c r="C10" s="73">
        <f>C11</f>
        <v>-177934</v>
      </c>
      <c r="D10" s="73">
        <f>D11</f>
        <v>772640</v>
      </c>
    </row>
    <row r="11" spans="1:8" x14ac:dyDescent="0.25">
      <c r="A11" s="70" t="s">
        <v>77</v>
      </c>
      <c r="B11" s="72">
        <f>B12+B13</f>
        <v>950574</v>
      </c>
      <c r="C11" s="72">
        <f>D11-B11</f>
        <v>-177934</v>
      </c>
      <c r="D11" s="72">
        <f t="shared" ref="D11" si="0">D12+D13</f>
        <v>772640</v>
      </c>
    </row>
    <row r="12" spans="1:8" x14ac:dyDescent="0.25">
      <c r="A12" s="67" t="s">
        <v>78</v>
      </c>
      <c r="B12" s="68">
        <v>949985</v>
      </c>
      <c r="C12" s="68">
        <f t="shared" ref="C12:C13" si="1">D12-B12</f>
        <v>-177345</v>
      </c>
      <c r="D12" s="68">
        <v>772640</v>
      </c>
    </row>
    <row r="13" spans="1:8" x14ac:dyDescent="0.25">
      <c r="A13" s="67" t="s">
        <v>79</v>
      </c>
      <c r="B13" s="68">
        <v>589</v>
      </c>
      <c r="C13" s="68">
        <f t="shared" si="1"/>
        <v>-589</v>
      </c>
      <c r="D13" s="68">
        <v>0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scale="79" orientation="landscape" r:id="rId1"/>
  <ignoredErrors>
    <ignoredError sqref="C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18" sqref="D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8" ht="42" customHeight="1" x14ac:dyDescent="0.25">
      <c r="A1" s="108" t="s">
        <v>102</v>
      </c>
      <c r="B1" s="108"/>
      <c r="C1" s="108"/>
      <c r="D1" s="108"/>
      <c r="E1" s="108"/>
      <c r="F1" s="108"/>
      <c r="G1" s="58"/>
      <c r="H1" s="58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customHeight="1" x14ac:dyDescent="0.25">
      <c r="A3" s="108" t="s">
        <v>17</v>
      </c>
      <c r="B3" s="108"/>
      <c r="C3" s="108"/>
      <c r="D3" s="108"/>
      <c r="E3" s="108"/>
      <c r="F3" s="108"/>
    </row>
    <row r="4" spans="1:8" ht="18" x14ac:dyDescent="0.25">
      <c r="A4" s="4"/>
      <c r="B4" s="4"/>
      <c r="C4" s="4"/>
      <c r="D4" s="4"/>
      <c r="E4" s="5"/>
      <c r="F4" s="5"/>
    </row>
    <row r="5" spans="1:8" ht="18" customHeight="1" x14ac:dyDescent="0.25">
      <c r="A5" s="108" t="s">
        <v>42</v>
      </c>
      <c r="B5" s="108"/>
      <c r="C5" s="108"/>
      <c r="D5" s="108"/>
      <c r="E5" s="108"/>
      <c r="F5" s="108"/>
    </row>
    <row r="6" spans="1:8" ht="18" x14ac:dyDescent="0.25">
      <c r="A6" s="4"/>
      <c r="B6" s="4"/>
      <c r="C6" s="4"/>
      <c r="D6" s="4"/>
      <c r="E6" s="5"/>
      <c r="F6" s="5"/>
    </row>
    <row r="7" spans="1:8" ht="25.5" customHeight="1" x14ac:dyDescent="0.25">
      <c r="A7" s="18" t="s">
        <v>5</v>
      </c>
      <c r="B7" s="17" t="s">
        <v>6</v>
      </c>
      <c r="C7" s="17" t="s">
        <v>25</v>
      </c>
      <c r="D7" s="17" t="s">
        <v>99</v>
      </c>
      <c r="E7" s="18" t="s">
        <v>89</v>
      </c>
      <c r="F7" s="18" t="s">
        <v>100</v>
      </c>
    </row>
    <row r="8" spans="1:8" x14ac:dyDescent="0.25">
      <c r="A8" s="33"/>
      <c r="B8" s="34"/>
      <c r="C8" s="32" t="s">
        <v>44</v>
      </c>
      <c r="D8" s="33"/>
      <c r="E8" s="33"/>
      <c r="F8" s="33"/>
    </row>
    <row r="9" spans="1:8" ht="25.5" x14ac:dyDescent="0.25">
      <c r="A9" s="10">
        <v>8</v>
      </c>
      <c r="B9" s="10"/>
      <c r="C9" s="10" t="s">
        <v>14</v>
      </c>
      <c r="D9" s="8"/>
      <c r="E9" s="8"/>
      <c r="F9" s="8"/>
    </row>
    <row r="10" spans="1:8" x14ac:dyDescent="0.25">
      <c r="A10" s="10"/>
      <c r="B10" s="15">
        <v>84</v>
      </c>
      <c r="C10" s="15" t="s">
        <v>19</v>
      </c>
      <c r="D10" s="8"/>
      <c r="E10" s="8"/>
      <c r="F10" s="8"/>
    </row>
    <row r="11" spans="1:8" x14ac:dyDescent="0.25">
      <c r="A11" s="10"/>
      <c r="B11" s="15"/>
      <c r="C11" s="36"/>
      <c r="D11" s="8"/>
      <c r="E11" s="8"/>
      <c r="F11" s="8"/>
    </row>
    <row r="12" spans="1:8" x14ac:dyDescent="0.25">
      <c r="A12" s="10"/>
      <c r="B12" s="15"/>
      <c r="C12" s="32" t="s">
        <v>47</v>
      </c>
      <c r="D12" s="8"/>
      <c r="E12" s="8"/>
      <c r="F12" s="8"/>
    </row>
    <row r="13" spans="1:8" ht="25.5" x14ac:dyDescent="0.25">
      <c r="A13" s="13">
        <v>5</v>
      </c>
      <c r="B13" s="14"/>
      <c r="C13" s="23" t="s">
        <v>15</v>
      </c>
      <c r="D13" s="8"/>
      <c r="E13" s="8"/>
      <c r="F13" s="8"/>
    </row>
    <row r="14" spans="1:8" ht="25.5" x14ac:dyDescent="0.25">
      <c r="A14" s="15"/>
      <c r="B14" s="15">
        <v>54</v>
      </c>
      <c r="C14" s="24" t="s">
        <v>20</v>
      </c>
      <c r="D14" s="8"/>
      <c r="E14" s="8"/>
      <c r="F14" s="9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6"/>
  <sheetViews>
    <sheetView workbookViewId="0">
      <selection activeCell="A2" sqref="A2"/>
    </sheetView>
  </sheetViews>
  <sheetFormatPr defaultRowHeight="15" x14ac:dyDescent="0.25"/>
  <cols>
    <col min="1" max="4" width="25.28515625" customWidth="1"/>
  </cols>
  <sheetData>
    <row r="1" spans="1:8" ht="42" customHeight="1" x14ac:dyDescent="0.25">
      <c r="A1" s="108" t="s">
        <v>102</v>
      </c>
      <c r="B1" s="108"/>
      <c r="C1" s="108"/>
      <c r="D1" s="108"/>
      <c r="E1" s="58"/>
      <c r="F1" s="58"/>
      <c r="G1" s="58"/>
      <c r="H1" s="58"/>
    </row>
    <row r="2" spans="1:8" ht="18" customHeight="1" x14ac:dyDescent="0.25">
      <c r="A2" s="22"/>
      <c r="B2" s="22"/>
      <c r="C2" s="22"/>
      <c r="D2" s="22"/>
    </row>
    <row r="3" spans="1:8" ht="15.75" customHeight="1" x14ac:dyDescent="0.25">
      <c r="A3" s="108" t="s">
        <v>17</v>
      </c>
      <c r="B3" s="108"/>
      <c r="C3" s="108"/>
      <c r="D3" s="108"/>
    </row>
    <row r="4" spans="1:8" ht="18" x14ac:dyDescent="0.25">
      <c r="A4" s="22"/>
      <c r="B4" s="22"/>
      <c r="C4" s="5"/>
      <c r="D4" s="5"/>
    </row>
    <row r="5" spans="1:8" ht="18" customHeight="1" x14ac:dyDescent="0.25">
      <c r="A5" s="108" t="s">
        <v>43</v>
      </c>
      <c r="B5" s="108"/>
      <c r="C5" s="108"/>
      <c r="D5" s="108"/>
    </row>
    <row r="6" spans="1:8" ht="18" x14ac:dyDescent="0.25">
      <c r="A6" s="22"/>
      <c r="B6" s="22"/>
      <c r="C6" s="5"/>
      <c r="D6" s="5"/>
    </row>
    <row r="7" spans="1:8" ht="25.5" customHeight="1" x14ac:dyDescent="0.25">
      <c r="A7" s="17" t="s">
        <v>37</v>
      </c>
      <c r="B7" s="17" t="s">
        <v>99</v>
      </c>
      <c r="C7" s="18" t="s">
        <v>89</v>
      </c>
      <c r="D7" s="18" t="s">
        <v>100</v>
      </c>
    </row>
    <row r="8" spans="1:8" x14ac:dyDescent="0.25">
      <c r="A8" s="10" t="s">
        <v>44</v>
      </c>
      <c r="B8" s="8"/>
      <c r="C8" s="8"/>
      <c r="D8" s="8"/>
    </row>
    <row r="9" spans="1:8" ht="25.5" x14ac:dyDescent="0.25">
      <c r="A9" s="10" t="s">
        <v>45</v>
      </c>
      <c r="B9" s="8"/>
      <c r="C9" s="8"/>
      <c r="D9" s="8"/>
    </row>
    <row r="10" spans="1:8" ht="25.5" x14ac:dyDescent="0.25">
      <c r="A10" s="16" t="s">
        <v>46</v>
      </c>
      <c r="B10" s="8"/>
      <c r="C10" s="8"/>
      <c r="D10" s="8"/>
    </row>
    <row r="11" spans="1:8" x14ac:dyDescent="0.25">
      <c r="A11" s="16"/>
      <c r="B11" s="8"/>
      <c r="C11" s="8"/>
      <c r="D11" s="8"/>
    </row>
    <row r="12" spans="1:8" x14ac:dyDescent="0.25">
      <c r="A12" s="10" t="s">
        <v>47</v>
      </c>
      <c r="B12" s="8"/>
      <c r="C12" s="8"/>
      <c r="D12" s="8"/>
    </row>
    <row r="13" spans="1:8" x14ac:dyDescent="0.25">
      <c r="A13" s="23" t="s">
        <v>38</v>
      </c>
      <c r="B13" s="8"/>
      <c r="C13" s="8"/>
      <c r="D13" s="8"/>
    </row>
    <row r="14" spans="1:8" x14ac:dyDescent="0.25">
      <c r="A14" s="12" t="s">
        <v>39</v>
      </c>
      <c r="B14" s="8"/>
      <c r="C14" s="8"/>
      <c r="D14" s="9"/>
    </row>
    <row r="15" spans="1:8" x14ac:dyDescent="0.25">
      <c r="A15" s="23" t="s">
        <v>40</v>
      </c>
      <c r="B15" s="8"/>
      <c r="C15" s="8"/>
      <c r="D15" s="9"/>
    </row>
    <row r="16" spans="1:8" x14ac:dyDescent="0.25">
      <c r="A16" s="12" t="s">
        <v>41</v>
      </c>
      <c r="B16" s="8"/>
      <c r="C16" s="8"/>
      <c r="D16" s="9"/>
    </row>
  </sheetData>
  <mergeCells count="3">
    <mergeCell ref="A1:D1"/>
    <mergeCell ref="A3:D3"/>
    <mergeCell ref="A5:D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9"/>
  <sheetViews>
    <sheetView showGridLines="0" workbookViewId="0">
      <selection activeCell="M11" sqref="M11"/>
    </sheetView>
  </sheetViews>
  <sheetFormatPr defaultRowHeight="11.25" x14ac:dyDescent="0.15"/>
  <cols>
    <col min="1" max="1" width="65.5703125" style="74" customWidth="1"/>
    <col min="2" max="3" width="20.7109375" style="74" customWidth="1"/>
    <col min="4" max="4" width="21.28515625" style="74" customWidth="1"/>
    <col min="5" max="16384" width="9.140625" style="74"/>
  </cols>
  <sheetData>
    <row r="1" spans="1:4" ht="42" customHeight="1" x14ac:dyDescent="0.15">
      <c r="A1" s="108" t="s">
        <v>102</v>
      </c>
      <c r="B1" s="108"/>
      <c r="C1" s="108"/>
      <c r="D1" s="108"/>
    </row>
    <row r="2" spans="1:4" ht="18" customHeight="1" x14ac:dyDescent="0.15">
      <c r="A2" s="90"/>
      <c r="B2" s="90"/>
      <c r="C2" s="90"/>
      <c r="D2" s="90"/>
    </row>
    <row r="3" spans="1:4" ht="18" customHeight="1" x14ac:dyDescent="0.25">
      <c r="A3" s="126" t="s">
        <v>16</v>
      </c>
      <c r="B3" s="126"/>
      <c r="C3" s="126"/>
      <c r="D3" s="126"/>
    </row>
    <row r="4" spans="1:4" ht="18" customHeight="1" x14ac:dyDescent="0.15"/>
    <row r="5" spans="1:4" s="75" customFormat="1" ht="28.5" customHeight="1" x14ac:dyDescent="0.15">
      <c r="A5" s="17" t="s">
        <v>80</v>
      </c>
      <c r="B5" s="17" t="s">
        <v>99</v>
      </c>
      <c r="C5" s="18" t="s">
        <v>89</v>
      </c>
      <c r="D5" s="18" t="s">
        <v>100</v>
      </c>
    </row>
    <row r="6" spans="1:4" s="76" customFormat="1" ht="15" customHeight="1" x14ac:dyDescent="0.2">
      <c r="A6" s="91" t="s">
        <v>81</v>
      </c>
      <c r="B6" s="95">
        <v>950574</v>
      </c>
      <c r="C6" s="95">
        <v>-177934</v>
      </c>
      <c r="D6" s="95">
        <v>772640</v>
      </c>
    </row>
    <row r="7" spans="1:4" s="76" customFormat="1" ht="15" customHeight="1" x14ac:dyDescent="0.2">
      <c r="A7" s="92" t="s">
        <v>90</v>
      </c>
      <c r="B7" s="96">
        <v>865328</v>
      </c>
      <c r="C7" s="96">
        <v>-155333</v>
      </c>
      <c r="D7" s="96">
        <v>709995</v>
      </c>
    </row>
    <row r="8" spans="1:4" s="76" customFormat="1" ht="15" customHeight="1" x14ac:dyDescent="0.2">
      <c r="A8" s="93" t="s">
        <v>91</v>
      </c>
      <c r="B8" s="97">
        <v>865328</v>
      </c>
      <c r="C8" s="97">
        <v>-155333</v>
      </c>
      <c r="D8" s="97">
        <v>709995</v>
      </c>
    </row>
    <row r="9" spans="1:4" s="76" customFormat="1" ht="15" customHeight="1" x14ac:dyDescent="0.2">
      <c r="A9" s="70" t="s">
        <v>70</v>
      </c>
      <c r="B9" s="72">
        <v>8503</v>
      </c>
      <c r="C9" s="72">
        <v>-4703</v>
      </c>
      <c r="D9" s="72">
        <v>3800</v>
      </c>
    </row>
    <row r="10" spans="1:4" s="76" customFormat="1" ht="15" customHeight="1" x14ac:dyDescent="0.2">
      <c r="A10" s="70" t="s">
        <v>71</v>
      </c>
      <c r="B10" s="72">
        <v>8503</v>
      </c>
      <c r="C10" s="72">
        <v>-4703</v>
      </c>
      <c r="D10" s="72">
        <v>3800</v>
      </c>
    </row>
    <row r="11" spans="1:4" s="76" customFormat="1" ht="15" customHeight="1" x14ac:dyDescent="0.2">
      <c r="A11" s="94" t="s">
        <v>83</v>
      </c>
      <c r="B11" s="72">
        <v>7503</v>
      </c>
      <c r="C11" s="72">
        <v>-3703</v>
      </c>
      <c r="D11" s="72">
        <v>3800</v>
      </c>
    </row>
    <row r="12" spans="1:4" s="76" customFormat="1" ht="15" customHeight="1" x14ac:dyDescent="0.2">
      <c r="A12" s="98" t="s">
        <v>84</v>
      </c>
      <c r="B12" s="68">
        <v>7503</v>
      </c>
      <c r="C12" s="68">
        <v>-3703</v>
      </c>
      <c r="D12" s="68">
        <v>3800</v>
      </c>
    </row>
    <row r="13" spans="1:4" s="76" customFormat="1" ht="15" customHeight="1" x14ac:dyDescent="0.2">
      <c r="A13" s="94" t="s">
        <v>30</v>
      </c>
      <c r="B13" s="72">
        <v>1000</v>
      </c>
      <c r="C13" s="72">
        <v>-1000</v>
      </c>
      <c r="D13" s="72">
        <v>0</v>
      </c>
    </row>
    <row r="14" spans="1:4" s="76" customFormat="1" ht="15" customHeight="1" x14ac:dyDescent="0.2">
      <c r="A14" s="98" t="s">
        <v>82</v>
      </c>
      <c r="B14" s="68">
        <v>1000</v>
      </c>
      <c r="C14" s="68">
        <v>-1000</v>
      </c>
      <c r="D14" s="68">
        <v>0</v>
      </c>
    </row>
    <row r="15" spans="1:4" s="76" customFormat="1" ht="15" customHeight="1" x14ac:dyDescent="0.2">
      <c r="A15" s="70" t="s">
        <v>72</v>
      </c>
      <c r="B15" s="72">
        <v>856825</v>
      </c>
      <c r="C15" s="72">
        <v>-150630</v>
      </c>
      <c r="D15" s="72">
        <v>706195</v>
      </c>
    </row>
    <row r="16" spans="1:4" s="76" customFormat="1" ht="15" customHeight="1" x14ac:dyDescent="0.2">
      <c r="A16" s="70" t="s">
        <v>73</v>
      </c>
      <c r="B16" s="72">
        <v>856825</v>
      </c>
      <c r="C16" s="72">
        <v>-150630</v>
      </c>
      <c r="D16" s="72">
        <v>706195</v>
      </c>
    </row>
    <row r="17" spans="1:4" s="76" customFormat="1" ht="15" customHeight="1" x14ac:dyDescent="0.2">
      <c r="A17" s="99" t="s">
        <v>74</v>
      </c>
      <c r="B17" s="72">
        <v>856825</v>
      </c>
      <c r="C17" s="72">
        <v>-150630</v>
      </c>
      <c r="D17" s="72">
        <v>706195</v>
      </c>
    </row>
    <row r="18" spans="1:4" s="76" customFormat="1" ht="15" customHeight="1" x14ac:dyDescent="0.2">
      <c r="A18" s="94" t="s">
        <v>83</v>
      </c>
      <c r="B18" s="72">
        <v>855325</v>
      </c>
      <c r="C18" s="72">
        <v>-149130</v>
      </c>
      <c r="D18" s="72">
        <v>706195</v>
      </c>
    </row>
    <row r="19" spans="1:4" s="76" customFormat="1" ht="15" customHeight="1" x14ac:dyDescent="0.2">
      <c r="A19" s="98" t="s">
        <v>88</v>
      </c>
      <c r="B19" s="68">
        <v>850000</v>
      </c>
      <c r="C19" s="68">
        <v>-149000</v>
      </c>
      <c r="D19" s="68">
        <v>701000</v>
      </c>
    </row>
    <row r="20" spans="1:4" s="76" customFormat="1" ht="15" customHeight="1" x14ac:dyDescent="0.2">
      <c r="A20" s="98" t="s">
        <v>84</v>
      </c>
      <c r="B20" s="68">
        <v>4275</v>
      </c>
      <c r="C20" s="68">
        <v>-38</v>
      </c>
      <c r="D20" s="68">
        <v>4237</v>
      </c>
    </row>
    <row r="21" spans="1:4" s="76" customFormat="1" ht="26.25" customHeight="1" x14ac:dyDescent="0.2">
      <c r="A21" s="98" t="s">
        <v>86</v>
      </c>
      <c r="B21" s="68">
        <v>450</v>
      </c>
      <c r="C21" s="68">
        <v>0</v>
      </c>
      <c r="D21" s="68">
        <v>450</v>
      </c>
    </row>
    <row r="22" spans="1:4" s="76" customFormat="1" ht="15" customHeight="1" x14ac:dyDescent="0.2">
      <c r="A22" s="98" t="s">
        <v>87</v>
      </c>
      <c r="B22" s="68">
        <v>600</v>
      </c>
      <c r="C22" s="68">
        <v>-92</v>
      </c>
      <c r="D22" s="68">
        <v>508</v>
      </c>
    </row>
    <row r="23" spans="1:4" s="76" customFormat="1" ht="15" customHeight="1" x14ac:dyDescent="0.2">
      <c r="A23" s="94" t="s">
        <v>30</v>
      </c>
      <c r="B23" s="72">
        <v>1500</v>
      </c>
      <c r="C23" s="72">
        <v>-1500</v>
      </c>
      <c r="D23" s="72">
        <v>0</v>
      </c>
    </row>
    <row r="24" spans="1:4" s="76" customFormat="1" ht="15" customHeight="1" x14ac:dyDescent="0.2">
      <c r="A24" s="98" t="s">
        <v>82</v>
      </c>
      <c r="B24" s="68">
        <v>1500</v>
      </c>
      <c r="C24" s="68">
        <v>-1500</v>
      </c>
      <c r="D24" s="68">
        <v>0</v>
      </c>
    </row>
    <row r="25" spans="1:4" s="76" customFormat="1" ht="15" customHeight="1" x14ac:dyDescent="0.2">
      <c r="A25" s="92" t="s">
        <v>92</v>
      </c>
      <c r="B25" s="96">
        <v>80520</v>
      </c>
      <c r="C25" s="96">
        <v>-21120</v>
      </c>
      <c r="D25" s="96">
        <v>59400</v>
      </c>
    </row>
    <row r="26" spans="1:4" s="76" customFormat="1" ht="15" customHeight="1" x14ac:dyDescent="0.2">
      <c r="A26" s="93" t="s">
        <v>93</v>
      </c>
      <c r="B26" s="97">
        <v>79520</v>
      </c>
      <c r="C26" s="97">
        <v>-20420</v>
      </c>
      <c r="D26" s="97">
        <v>59100</v>
      </c>
    </row>
    <row r="27" spans="1:4" s="76" customFormat="1" ht="15" customHeight="1" x14ac:dyDescent="0.2">
      <c r="A27" s="70" t="s">
        <v>64</v>
      </c>
      <c r="B27" s="72">
        <v>79520</v>
      </c>
      <c r="C27" s="72">
        <v>-20420</v>
      </c>
      <c r="D27" s="72">
        <v>59100</v>
      </c>
    </row>
    <row r="28" spans="1:4" s="76" customFormat="1" ht="15" customHeight="1" x14ac:dyDescent="0.2">
      <c r="A28" s="70" t="s">
        <v>66</v>
      </c>
      <c r="B28" s="72">
        <v>79520</v>
      </c>
      <c r="C28" s="72">
        <v>-20420</v>
      </c>
      <c r="D28" s="72">
        <v>59100</v>
      </c>
    </row>
    <row r="29" spans="1:4" s="76" customFormat="1" ht="15" customHeight="1" x14ac:dyDescent="0.15">
      <c r="A29" s="99" t="s">
        <v>67</v>
      </c>
      <c r="B29" s="100">
        <v>79520</v>
      </c>
      <c r="C29" s="100">
        <v>-20420</v>
      </c>
      <c r="D29" s="100">
        <v>59100</v>
      </c>
    </row>
    <row r="30" spans="1:4" s="76" customFormat="1" ht="15" customHeight="1" x14ac:dyDescent="0.2">
      <c r="A30" s="94" t="s">
        <v>83</v>
      </c>
      <c r="B30" s="72">
        <v>79520</v>
      </c>
      <c r="C30" s="72">
        <v>-20420</v>
      </c>
      <c r="D30" s="72">
        <v>59100</v>
      </c>
    </row>
    <row r="31" spans="1:4" s="76" customFormat="1" ht="15" customHeight="1" x14ac:dyDescent="0.2">
      <c r="A31" s="98" t="s">
        <v>84</v>
      </c>
      <c r="B31" s="68">
        <v>79320</v>
      </c>
      <c r="C31" s="68">
        <v>-20420</v>
      </c>
      <c r="D31" s="68">
        <v>58900</v>
      </c>
    </row>
    <row r="32" spans="1:4" s="76" customFormat="1" ht="15" customHeight="1" x14ac:dyDescent="0.2">
      <c r="A32" s="98" t="s">
        <v>85</v>
      </c>
      <c r="B32" s="68">
        <v>200</v>
      </c>
      <c r="C32" s="68">
        <v>0</v>
      </c>
      <c r="D32" s="68">
        <v>200</v>
      </c>
    </row>
    <row r="33" spans="1:4" s="76" customFormat="1" ht="15" customHeight="1" x14ac:dyDescent="0.2">
      <c r="A33" s="93" t="s">
        <v>94</v>
      </c>
      <c r="B33" s="97">
        <v>1000</v>
      </c>
      <c r="C33" s="97">
        <v>-700</v>
      </c>
      <c r="D33" s="97">
        <v>300</v>
      </c>
    </row>
    <row r="34" spans="1:4" s="76" customFormat="1" ht="15" customHeight="1" x14ac:dyDescent="0.2">
      <c r="A34" s="70" t="s">
        <v>64</v>
      </c>
      <c r="B34" s="72">
        <v>1000</v>
      </c>
      <c r="C34" s="72">
        <v>-700</v>
      </c>
      <c r="D34" s="72">
        <v>300</v>
      </c>
    </row>
    <row r="35" spans="1:4" s="76" customFormat="1" ht="15" customHeight="1" x14ac:dyDescent="0.2">
      <c r="A35" s="70" t="s">
        <v>66</v>
      </c>
      <c r="B35" s="72">
        <v>1000</v>
      </c>
      <c r="C35" s="72">
        <v>-700</v>
      </c>
      <c r="D35" s="72">
        <v>300</v>
      </c>
    </row>
    <row r="36" spans="1:4" s="103" customFormat="1" ht="15" customHeight="1" x14ac:dyDescent="0.15">
      <c r="A36" s="101" t="s">
        <v>67</v>
      </c>
      <c r="B36" s="102">
        <v>1000</v>
      </c>
      <c r="C36" s="102">
        <v>-700</v>
      </c>
      <c r="D36" s="102">
        <v>300</v>
      </c>
    </row>
    <row r="37" spans="1:4" s="76" customFormat="1" ht="15" customHeight="1" x14ac:dyDescent="0.2">
      <c r="A37" s="94" t="s">
        <v>30</v>
      </c>
      <c r="B37" s="72">
        <v>1000</v>
      </c>
      <c r="C37" s="72">
        <v>-700</v>
      </c>
      <c r="D37" s="72">
        <v>300</v>
      </c>
    </row>
    <row r="38" spans="1:4" s="76" customFormat="1" ht="15" customHeight="1" x14ac:dyDescent="0.2">
      <c r="A38" s="98" t="s">
        <v>82</v>
      </c>
      <c r="B38" s="68">
        <v>1000</v>
      </c>
      <c r="C38" s="68">
        <v>-700</v>
      </c>
      <c r="D38" s="68">
        <v>300</v>
      </c>
    </row>
    <row r="39" spans="1:4" s="76" customFormat="1" ht="15" customHeight="1" x14ac:dyDescent="0.2">
      <c r="A39" s="92" t="s">
        <v>95</v>
      </c>
      <c r="B39" s="96">
        <v>4726</v>
      </c>
      <c r="C39" s="96">
        <v>-1481</v>
      </c>
      <c r="D39" s="96">
        <v>3245</v>
      </c>
    </row>
    <row r="40" spans="1:4" s="76" customFormat="1" ht="15" customHeight="1" x14ac:dyDescent="0.2">
      <c r="A40" s="93" t="s">
        <v>96</v>
      </c>
      <c r="B40" s="97">
        <v>1670</v>
      </c>
      <c r="C40" s="97">
        <v>0</v>
      </c>
      <c r="D40" s="97">
        <v>1670</v>
      </c>
    </row>
    <row r="41" spans="1:4" s="76" customFormat="1" ht="15" customHeight="1" x14ac:dyDescent="0.2">
      <c r="A41" s="70" t="s">
        <v>64</v>
      </c>
      <c r="B41" s="72">
        <v>1670</v>
      </c>
      <c r="C41" s="72">
        <v>0</v>
      </c>
      <c r="D41" s="72">
        <v>1670</v>
      </c>
    </row>
    <row r="42" spans="1:4" s="76" customFormat="1" ht="15" customHeight="1" x14ac:dyDescent="0.2">
      <c r="A42" s="70" t="s">
        <v>69</v>
      </c>
      <c r="B42" s="72">
        <v>1670</v>
      </c>
      <c r="C42" s="72">
        <v>0</v>
      </c>
      <c r="D42" s="72">
        <v>1670</v>
      </c>
    </row>
    <row r="43" spans="1:4" s="76" customFormat="1" ht="15" customHeight="1" x14ac:dyDescent="0.2">
      <c r="A43" s="94" t="s">
        <v>83</v>
      </c>
      <c r="B43" s="72">
        <v>1670</v>
      </c>
      <c r="C43" s="72">
        <v>0</v>
      </c>
      <c r="D43" s="72">
        <v>1670</v>
      </c>
    </row>
    <row r="44" spans="1:4" s="76" customFormat="1" ht="15" customHeight="1" x14ac:dyDescent="0.2">
      <c r="A44" s="98" t="s">
        <v>84</v>
      </c>
      <c r="B44" s="68">
        <v>1670</v>
      </c>
      <c r="C44" s="68">
        <v>0</v>
      </c>
      <c r="D44" s="68">
        <v>1670</v>
      </c>
    </row>
    <row r="45" spans="1:4" s="76" customFormat="1" ht="15" customHeight="1" x14ac:dyDescent="0.2">
      <c r="A45" s="93" t="s">
        <v>97</v>
      </c>
      <c r="B45" s="97">
        <v>589</v>
      </c>
      <c r="C45" s="97">
        <v>-589</v>
      </c>
      <c r="D45" s="97">
        <v>0</v>
      </c>
    </row>
    <row r="46" spans="1:4" s="76" customFormat="1" ht="15" customHeight="1" x14ac:dyDescent="0.2">
      <c r="A46" s="70" t="s">
        <v>64</v>
      </c>
      <c r="B46" s="72">
        <v>589</v>
      </c>
      <c r="C46" s="72">
        <v>-589</v>
      </c>
      <c r="D46" s="72">
        <v>0</v>
      </c>
    </row>
    <row r="47" spans="1:4" s="76" customFormat="1" ht="15" customHeight="1" x14ac:dyDescent="0.2">
      <c r="A47" s="70" t="s">
        <v>65</v>
      </c>
      <c r="B47" s="72">
        <v>589</v>
      </c>
      <c r="C47" s="72">
        <v>-589</v>
      </c>
      <c r="D47" s="72">
        <v>0</v>
      </c>
    </row>
    <row r="48" spans="1:4" s="76" customFormat="1" ht="15" customHeight="1" x14ac:dyDescent="0.2">
      <c r="A48" s="94" t="s">
        <v>83</v>
      </c>
      <c r="B48" s="72">
        <v>589</v>
      </c>
      <c r="C48" s="72">
        <v>-589</v>
      </c>
      <c r="D48" s="72">
        <v>0</v>
      </c>
    </row>
    <row r="49" spans="1:4" s="76" customFormat="1" ht="15" customHeight="1" x14ac:dyDescent="0.2">
      <c r="A49" s="98" t="s">
        <v>84</v>
      </c>
      <c r="B49" s="68">
        <v>589</v>
      </c>
      <c r="C49" s="68">
        <v>-589</v>
      </c>
      <c r="D49" s="68">
        <v>0</v>
      </c>
    </row>
    <row r="50" spans="1:4" s="76" customFormat="1" ht="15" customHeight="1" x14ac:dyDescent="0.2">
      <c r="A50" s="93" t="s">
        <v>98</v>
      </c>
      <c r="B50" s="97">
        <v>1680</v>
      </c>
      <c r="C50" s="97">
        <v>-105</v>
      </c>
      <c r="D50" s="97">
        <v>1575</v>
      </c>
    </row>
    <row r="51" spans="1:4" s="76" customFormat="1" ht="15" customHeight="1" x14ac:dyDescent="0.2">
      <c r="A51" s="70" t="s">
        <v>64</v>
      </c>
      <c r="B51" s="72">
        <v>1680</v>
      </c>
      <c r="C51" s="72">
        <v>-105</v>
      </c>
      <c r="D51" s="72">
        <v>1575</v>
      </c>
    </row>
    <row r="52" spans="1:4" s="76" customFormat="1" ht="15" customHeight="1" x14ac:dyDescent="0.2">
      <c r="A52" s="70" t="s">
        <v>68</v>
      </c>
      <c r="B52" s="72">
        <v>1680</v>
      </c>
      <c r="C52" s="72">
        <v>-105</v>
      </c>
      <c r="D52" s="72">
        <v>1575</v>
      </c>
    </row>
    <row r="53" spans="1:4" s="76" customFormat="1" ht="15" customHeight="1" x14ac:dyDescent="0.2">
      <c r="A53" s="94" t="s">
        <v>83</v>
      </c>
      <c r="B53" s="72">
        <v>1680</v>
      </c>
      <c r="C53" s="72">
        <v>-105</v>
      </c>
      <c r="D53" s="72">
        <v>1575</v>
      </c>
    </row>
    <row r="54" spans="1:4" s="76" customFormat="1" ht="15" customHeight="1" x14ac:dyDescent="0.2">
      <c r="A54" s="98" t="s">
        <v>84</v>
      </c>
      <c r="B54" s="68">
        <v>1680</v>
      </c>
      <c r="C54" s="68">
        <v>-105</v>
      </c>
      <c r="D54" s="68">
        <v>1575</v>
      </c>
    </row>
    <row r="55" spans="1:4" s="76" customFormat="1" ht="15" customHeight="1" x14ac:dyDescent="0.2">
      <c r="A55" s="93" t="s">
        <v>101</v>
      </c>
      <c r="B55" s="97">
        <v>787</v>
      </c>
      <c r="C55" s="97">
        <v>-787</v>
      </c>
      <c r="D55" s="97">
        <v>0</v>
      </c>
    </row>
    <row r="56" spans="1:4" s="76" customFormat="1" ht="15" customHeight="1" x14ac:dyDescent="0.2">
      <c r="A56" s="70" t="s">
        <v>64</v>
      </c>
      <c r="B56" s="72">
        <v>787</v>
      </c>
      <c r="C56" s="72">
        <v>-787</v>
      </c>
      <c r="D56" s="72">
        <v>0</v>
      </c>
    </row>
    <row r="57" spans="1:4" s="76" customFormat="1" ht="15" customHeight="1" x14ac:dyDescent="0.2">
      <c r="A57" s="70" t="s">
        <v>65</v>
      </c>
      <c r="B57" s="72">
        <v>787</v>
      </c>
      <c r="C57" s="72">
        <v>-787</v>
      </c>
      <c r="D57" s="72">
        <v>0</v>
      </c>
    </row>
    <row r="58" spans="1:4" s="76" customFormat="1" ht="15" customHeight="1" x14ac:dyDescent="0.2">
      <c r="A58" s="94" t="s">
        <v>30</v>
      </c>
      <c r="B58" s="72">
        <v>787</v>
      </c>
      <c r="C58" s="72">
        <v>-787</v>
      </c>
      <c r="D58" s="72">
        <v>0</v>
      </c>
    </row>
    <row r="59" spans="1:4" s="76" customFormat="1" ht="15" customHeight="1" x14ac:dyDescent="0.2">
      <c r="A59" s="98" t="s">
        <v>82</v>
      </c>
      <c r="B59" s="68">
        <v>787</v>
      </c>
      <c r="C59" s="68">
        <v>-787</v>
      </c>
      <c r="D59" s="68">
        <v>0</v>
      </c>
    </row>
  </sheetData>
  <mergeCells count="2">
    <mergeCell ref="A1:D1"/>
    <mergeCell ref="A3:D3"/>
  </mergeCells>
  <pageMargins left="0.75" right="0.75" top="1" bottom="1" header="0.5" footer="0.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Nataša</cp:lastModifiedBy>
  <cp:lastPrinted>2024-11-22T15:18:05Z</cp:lastPrinted>
  <dcterms:created xsi:type="dcterms:W3CDTF">2022-08-12T12:51:27Z</dcterms:created>
  <dcterms:modified xsi:type="dcterms:W3CDTF">2025-10-06T06:31:12Z</dcterms:modified>
</cp:coreProperties>
</file>