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ša\OneDrive - CARNET\1 abc. 2026.god\Izvještaj o izvršenju financijskog plana za 2025.godinu\"/>
    </mc:Choice>
  </mc:AlternateContent>
  <bookViews>
    <workbookView xWindow="0" yWindow="0" windowWidth="20490" windowHeight="775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rashoda'!$B$1:$L$91</definedName>
    <definedName name="_xlnm.Print_Area" localSheetId="0">SAŽETAK!$B$4:$L$30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7" l="1"/>
  <c r="E88" i="7"/>
  <c r="F88" i="7"/>
  <c r="C88" i="7"/>
  <c r="L27" i="1" l="1"/>
  <c r="K27" i="1"/>
  <c r="K28" i="1"/>
  <c r="G19" i="1"/>
  <c r="G18" i="1"/>
  <c r="K30" i="1" l="1"/>
  <c r="G30" i="1"/>
  <c r="G28" i="1"/>
  <c r="J30" i="1"/>
  <c r="H18" i="1" l="1"/>
  <c r="I18" i="1"/>
  <c r="J18" i="1"/>
  <c r="K15" i="1"/>
  <c r="H15" i="1"/>
  <c r="H19" i="1" s="1"/>
  <c r="I15" i="1"/>
  <c r="J15" i="1"/>
  <c r="L15" i="1"/>
  <c r="G15" i="1"/>
  <c r="I19" i="1" l="1"/>
  <c r="K18" i="1"/>
  <c r="J19" i="1"/>
  <c r="L18" i="1"/>
  <c r="L19" i="1" l="1"/>
  <c r="K19" i="1"/>
</calcChain>
</file>

<file path=xl/sharedStrings.xml><?xml version="1.0" encoding="utf-8"?>
<sst xmlns="http://schemas.openxmlformats.org/spreadsheetml/2006/main" count="345" uniqueCount="206">
  <si>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</si>
  <si>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</si>
  <si>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</si>
  <si>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</si>
  <si>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</si>
  <si>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</si>
  <si>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</si>
  <si>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</si>
  <si>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</si>
  <si>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</si>
  <si>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</si>
  <si>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</si>
  <si>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</si>
  <si>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</si>
  <si>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</si>
  <si>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</si>
  <si>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</si>
  <si>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</si>
  <si>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</si>
  <si>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</si>
  <si>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</si>
  <si>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</si>
  <si>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</si>
  <si>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</si>
  <si>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</si>
  <si>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</si>
  <si>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</si>
  <si>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</si>
  <si>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</si>
  <si>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</si>
  <si>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</si>
  <si>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</si>
  <si>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</si>
  <si>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</si>
  <si>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</si>
  <si>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</si>
  <si>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</si>
  <si>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</si>
  <si>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</si>
  <si>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</si>
  <si>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</si>
  <si>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</si>
  <si>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</si>
  <si>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</si>
  <si>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</si>
  <si>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</si>
  <si>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</si>
  <si>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</si>
  <si>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</si>
  <si>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</si>
  <si>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</si>
  <si>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</si>
  <si>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</si>
  <si>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</si>
  <si>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</si>
  <si>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</si>
  <si>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</si>
  <si>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</si>
  <si>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</si>
  <si>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</si>
  <si>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</si>
  <si>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</si>
  <si>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</si>
  <si>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</si>
  <si>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</si>
  <si>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</si>
  <si>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</si>
  <si>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IZVRŠENJE FINANCIJSKOG PLANA GIMNAZIJE DARUVAR
ZA 2025. GODINU</t>
  </si>
  <si>
    <t>OSTVARENJE/IZVRŠENJE 
2024. GODINE</t>
  </si>
  <si>
    <t>IZVORNI PLAN ILI REBALANS 2025. GODINE</t>
  </si>
  <si>
    <t>TEKUĆI PLAN 2025. GODINE</t>
  </si>
  <si>
    <t>OSTVARENJE/IZVRŠENJE 
2025. GODINE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</si>
  <si>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</si>
  <si>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</si>
  <si>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</si>
  <si>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iz državnog proračuna temeljem prijenosa eu sredstava</t>
  </si>
  <si>
    <t>Tekuće pomoći iz državnog proračuna temeljem prijenosa eu sredstava</t>
  </si>
  <si>
    <t>Prihodi od imovine</t>
  </si>
  <si>
    <t>Prihodi od financijske imovine</t>
  </si>
  <si>
    <t>Kamate na oročena sredstva i depozite po viđenju</t>
  </si>
  <si>
    <t>Prihodi od prodaje proizvoda i robe te pruženih usluga i prihodi od donacija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</si>
  <si>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</si>
  <si>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</si>
  <si>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</si>
  <si>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</si>
  <si>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</si>
  <si>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</si>
  <si>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</si>
  <si>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</si>
  <si>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</si>
  <si>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</si>
  <si>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</si>
  <si>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</si>
  <si>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</si>
  <si>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</si>
  <si>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</si>
  <si>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</si>
  <si>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</si>
  <si>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</si>
  <si>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</si>
  <si>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</si>
  <si>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</si>
  <si>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</si>
  <si>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</si>
  <si>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</si>
  <si>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</si>
  <si>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</si>
  <si>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</si>
  <si>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</si>
  <si>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</si>
  <si>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</si>
  <si>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</si>
  <si>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</si>
  <si>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</si>
  <si>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</si>
  <si>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</si>
  <si>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Članarine</t>
  </si>
  <si>
    <t>Pristojbe i naknade</t>
  </si>
  <si>
    <t>Financijski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</si>
  <si>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</si>
  <si>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</si>
  <si>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</si>
  <si>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</si>
  <si>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</si>
  <si>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</si>
  <si>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</si>
  <si>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</si>
  <si>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</si>
  <si>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</si>
  <si>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</si>
  <si>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Instrumenti, uređaji i strojevi</t>
  </si>
  <si>
    <t>Uređaji, strojevi i oprema za ostale namjene</t>
  </si>
  <si>
    <t>Knjige, umjetnička djela i ostale izložbene vrijednosti</t>
  </si>
  <si>
    <t>Knjige</t>
  </si>
  <si>
    <t>Izvor: 12 Porez na dohodak - decentralizacija</t>
  </si>
  <si>
    <t>Izvor: 14 Prihodi od nefinancijske imovine</t>
  </si>
  <si>
    <t>Izvor: 15 Administrativne (upravne ) pristojbe</t>
  </si>
  <si>
    <t>Izvor: 3 VLASTITI PRIHODI</t>
  </si>
  <si>
    <t>Izvor: 5 POMOĆI</t>
  </si>
  <si>
    <t>Izvor: 51 Pomoći iz Riznice i ministarstava</t>
  </si>
  <si>
    <t>12 Porez na dohodak - decentralizacija</t>
  </si>
  <si>
    <t>14 Prihodi od nefinancijske imovine</t>
  </si>
  <si>
    <t>15 Administrativne (upravne ) pristojbe</t>
  </si>
  <si>
    <t>5 Pomoći</t>
  </si>
  <si>
    <t>51 Pomoći iz Riznice i ministarstava</t>
  </si>
  <si>
    <t>56 Pomoći temeljem prijenosa sredstava EU</t>
  </si>
  <si>
    <t>6 Donacije</t>
  </si>
  <si>
    <t>61 Donacije</t>
  </si>
  <si>
    <t>092 Srednjoškolsko obrazovanje</t>
  </si>
  <si>
    <t>096 Dodatne usluge u obrazovanju</t>
  </si>
  <si>
    <t>09 Obrazovanje</t>
  </si>
  <si>
    <t>SVEUKUPNO RASHODI I IZDACI</t>
  </si>
  <si>
    <t>Program: P1 REDOVNE DJELATNOSTI</t>
  </si>
  <si>
    <t>A A000283 REDOVNA DJELATNOST SŠ - VS KORISNIKA</t>
  </si>
  <si>
    <t>Izvor: 32 OSTALI I VLASTITI PRIHODI PRORAČUNSKIH KORISNIKA</t>
  </si>
  <si>
    <t>32 MATERIJALNI RASHODI</t>
  </si>
  <si>
    <t>3211 SLUŽBENA PUTOVANJA</t>
  </si>
  <si>
    <t>3213 STRUČNO USAVRŠAVANJE ZAPOSLENIKA</t>
  </si>
  <si>
    <t>3231 USLUGE TELEFONA, POŠTE I PRIJEVOZA</t>
  </si>
  <si>
    <t>3236 ZDRAVSTVENE I VETERINARSKE USLUGE</t>
  </si>
  <si>
    <t>3239 OSTALE USLUGE</t>
  </si>
  <si>
    <t>3299 OSTALI NESPOMENUTI RASHODI POSLOVANJA</t>
  </si>
  <si>
    <t>42 RASHODI ZA NABAVU PROIZVEDENE DUGOTRAJNE IMOVINE</t>
  </si>
  <si>
    <t>4241 KNJIGE</t>
  </si>
  <si>
    <t>Izvor: 511 Pomoći-korisnici</t>
  </si>
  <si>
    <t>31 RASHODI ZA ZAPOSLENE</t>
  </si>
  <si>
    <t>3111 PLAĆE ZA REDOVAN RAD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</si>
  <si>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</si>
  <si>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</si>
  <si>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</si>
  <si>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</si>
  <si>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3221 UREDSKI MATERIJAL I OSTALI MATERIJALNI RASHODI</t>
  </si>
  <si>
    <t>3295 PRISTOJBE I NAKNADE</t>
  </si>
  <si>
    <t>37 NAKNADE GRAĐANIMA I KUĆANSTVIMA NA TEMELJU OSIGURANJA I DRUGE NAKNADE</t>
  </si>
  <si>
    <t>3722 NAKNADE GRAĐANIMA I KUĆANSTVIMA U NARAVI</t>
  </si>
  <si>
    <t>38 OSTALI RASHODI</t>
  </si>
  <si>
    <t>3812 TEKUĆE DONACIJE U NARAVI</t>
  </si>
  <si>
    <t>Program: P16 SREDNJOŠKOLSKO OBRAZOVANJE-DECENTRALIZACIJA</t>
  </si>
  <si>
    <t>Izvor: 1 OPĆI PRIHODI I PRIMICI</t>
  </si>
  <si>
    <t>Izvor: 122 Prihodi za decentralizirane funkcije-SŠ</t>
  </si>
  <si>
    <t>4221 UREDSKA OPREMA I NAMJEŠTAJ</t>
  </si>
  <si>
    <t>4222 KOMUNIKACIJSKA OPREMA</t>
  </si>
  <si>
    <t>A A000204 REDOVNA DJELATNOST SŠ-dec</t>
  </si>
  <si>
    <t>3212 NAKNADE ZA PRIJEVOZ, ZA RAD NA TERENU I ODVOJENI ŽIVOT</t>
  </si>
  <si>
    <t>3223 ENERGIJA</t>
  </si>
  <si>
    <t>3224 MATERIJAL I DIJELOVI ZA TEKUĆE I INVESTICIJSKO ODRŽAVANJE</t>
  </si>
  <si>
    <t>3225 SITNI INVENTAR I AUTO GUME</t>
  </si>
  <si>
    <t>3232 USLUGE TEKUĆEG I INVESTICIJSKOG ODRŽAVANJA</t>
  </si>
  <si>
    <t>3233 USLUGE PROMIDŽBE I INFORMIRANJA</t>
  </si>
  <si>
    <t>3234 KOMUNALNE USLUGE</t>
  </si>
  <si>
    <t>3235 ZAKUPNINE I NAJAMNINE</t>
  </si>
  <si>
    <t>3237 INTELEKTUALNE I OSOBNE USLUGE</t>
  </si>
  <si>
    <t>3238 RAČUNALNE USLUGE</t>
  </si>
  <si>
    <t>3294 ČLANARINE</t>
  </si>
  <si>
    <t>34 FINANCIJSKI RASHODI</t>
  </si>
  <si>
    <t>3431 BANKARSKE USLUGE I USLUGE PLATNOG PROMETA</t>
  </si>
  <si>
    <t>Program: P17 SREDNJOŠKOLSKO OBRAZOVANJE - IZNAD STANDARDA</t>
  </si>
  <si>
    <t>Izvor: 11 Opći prihodi i primici</t>
  </si>
  <si>
    <t>A A000075 ŽUPANIJSKA NATJECANJA SŠ</t>
  </si>
  <si>
    <t>A A000300 SUFINANCIRANJE E-TEHNIČARA U SŠ</t>
  </si>
  <si>
    <t>K K000036 ULAGANJE U OPREMU SŠ-dec</t>
  </si>
  <si>
    <t>32 Ostali i vlastiti prihodi proračunskih korisnika</t>
  </si>
  <si>
    <t>KLASA: 400-01/26-01-01</t>
  </si>
  <si>
    <t>UR: BROJ: 2103-89-01-26-4</t>
  </si>
  <si>
    <t>U Daruvaru, 25. ožujka 2026.</t>
  </si>
  <si>
    <t>K K000181 SUFINANCIRANJE NABAVE KNJIŽNIČNE GRAĐE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</si>
</sst>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3" fillId="0" borderId="0"/>
    <xf numFmtId="0" fontId="23" fillId="0" borderId="0"/>
  </cellStyleXfs>
  <cellXfs count="152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vertical="center" wrapText="1"/>
    </xf>
    <xf numFmtId="4" fontId="8" fillId="3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5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vertical="center" wrapText="1"/>
    </xf>
    <xf numFmtId="4" fontId="18" fillId="0" borderId="3" xfId="0" applyNumberFormat="1" applyFont="1" applyBorder="1"/>
    <xf numFmtId="4" fontId="19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4" fontId="20" fillId="4" borderId="7" xfId="0" applyNumberFormat="1" applyFont="1" applyFill="1" applyBorder="1" applyAlignment="1">
      <alignment wrapText="1"/>
    </xf>
    <xf numFmtId="4" fontId="17" fillId="4" borderId="7" xfId="0" applyNumberFormat="1" applyFont="1" applyFill="1" applyBorder="1" applyAlignment="1">
      <alignment wrapText="1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4" fontId="18" fillId="0" borderId="3" xfId="0" applyNumberFormat="1" applyFont="1" applyBorder="1" applyAlignment="1"/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4" fontId="19" fillId="0" borderId="3" xfId="0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left" vertical="center" indent="1"/>
    </xf>
    <xf numFmtId="0" fontId="0" fillId="0" borderId="0" xfId="0" applyBorder="1"/>
    <xf numFmtId="4" fontId="3" fillId="2" borderId="0" xfId="0" applyNumberFormat="1" applyFont="1" applyFill="1" applyBorder="1" applyAlignment="1">
      <alignment horizontal="right"/>
    </xf>
    <xf numFmtId="4" fontId="19" fillId="0" borderId="0" xfId="0" applyNumberFormat="1" applyFon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quotePrefix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4" fontId="18" fillId="0" borderId="3" xfId="0" applyNumberFormat="1" applyFont="1" applyBorder="1" applyAlignment="1">
      <alignment vertical="top" wrapText="1"/>
    </xf>
    <xf numFmtId="4" fontId="5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 applyAlignment="1">
      <alignment vertical="top" wrapText="1"/>
    </xf>
    <xf numFmtId="0" fontId="21" fillId="5" borderId="3" xfId="0" applyFont="1" applyFill="1" applyBorder="1" applyAlignment="1">
      <alignment horizontal="left" wrapText="1" indent="1"/>
    </xf>
    <xf numFmtId="0" fontId="22" fillId="4" borderId="3" xfId="0" applyFont="1" applyFill="1" applyBorder="1" applyAlignment="1">
      <alignment horizontal="left" wrapText="1" indent="1"/>
    </xf>
    <xf numFmtId="0" fontId="22" fillId="4" borderId="3" xfId="0" applyFont="1" applyFill="1" applyBorder="1" applyAlignment="1">
      <alignment horizontal="left" wrapText="1" indent="2"/>
    </xf>
    <xf numFmtId="0" fontId="20" fillId="4" borderId="3" xfId="0" applyFont="1" applyFill="1" applyBorder="1" applyAlignment="1">
      <alignment horizontal="left" wrapText="1" indent="3"/>
    </xf>
    <xf numFmtId="0" fontId="20" fillId="4" borderId="3" xfId="0" applyFont="1" applyFill="1" applyBorder="1" applyAlignment="1">
      <alignment horizontal="left" wrapText="1" indent="4"/>
    </xf>
    <xf numFmtId="0" fontId="17" fillId="4" borderId="3" xfId="0" applyFont="1" applyFill="1" applyBorder="1" applyAlignment="1">
      <alignment horizontal="left" wrapText="1" indent="5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 applyProtection="1">
      <alignment wrapText="1"/>
    </xf>
    <xf numFmtId="2" fontId="6" fillId="2" borderId="3" xfId="0" applyNumberFormat="1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 applyProtection="1">
      <alignment vertical="center" wrapText="1"/>
    </xf>
    <xf numFmtId="4" fontId="19" fillId="0" borderId="3" xfId="0" applyNumberFormat="1" applyFont="1" applyBorder="1" applyAlignment="1">
      <alignment vertical="center"/>
    </xf>
    <xf numFmtId="4" fontId="3" fillId="2" borderId="3" xfId="0" applyNumberFormat="1" applyFont="1" applyFill="1" applyBorder="1" applyAlignment="1">
      <alignment horizontal="right" vertical="center"/>
    </xf>
    <xf numFmtId="4" fontId="21" fillId="5" borderId="3" xfId="0" applyNumberFormat="1" applyFont="1" applyFill="1" applyBorder="1" applyAlignment="1">
      <alignment vertical="center" wrapText="1"/>
    </xf>
    <xf numFmtId="4" fontId="22" fillId="4" borderId="3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vertical="center" wrapText="1"/>
    </xf>
    <xf numFmtId="4" fontId="17" fillId="4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24" fillId="0" borderId="0" xfId="0" applyFont="1"/>
    <xf numFmtId="0" fontId="6" fillId="0" borderId="0" xfId="3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/>
    </xf>
  </cellXfs>
  <cellStyles count="4">
    <cellStyle name="Normalno" xfId="0" builtinId="0"/>
    <cellStyle name="Normalno 2" xfId="2"/>
    <cellStyle name="Normalno 2 2" xfId="3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showGridLines="0" tabSelected="1" zoomScale="90" zoomScaleNormal="90" workbookViewId="0">
      <selection activeCell="B4" sqref="B4:L4"/>
    </sheetView>
  </sheetViews>
  <sheetFormatPr defaultRowHeight="15" x14ac:dyDescent="0.25"/>
  <cols>
    <col min="1" max="1" width="3.7109375" customWidth="1"/>
    <col min="6" max="6" width="25.28515625" customWidth="1"/>
    <col min="7" max="10" width="24.28515625" customWidth="1"/>
    <col min="11" max="12" width="15.7109375" customWidth="1"/>
    <col min="13" max="13" width="25.28515625" customWidth="1"/>
  </cols>
  <sheetData>
    <row r="1" spans="2:13" ht="15" customHeight="1" x14ac:dyDescent="0.25">
      <c r="B1" s="114" t="s">
        <v>202</v>
      </c>
      <c r="C1" s="115"/>
      <c r="D1" s="115"/>
    </row>
    <row r="2" spans="2:13" ht="15" customHeight="1" x14ac:dyDescent="0.25">
      <c r="B2" s="114" t="s">
        <v>203</v>
      </c>
      <c r="C2" s="115"/>
      <c r="D2" s="115"/>
    </row>
    <row r="3" spans="2:13" ht="15" customHeight="1" x14ac:dyDescent="0.25">
      <c r="B3" s="116" t="s">
        <v>204</v>
      </c>
      <c r="C3" s="115"/>
      <c r="D3" s="115"/>
    </row>
    <row r="4" spans="2:13" ht="42" customHeight="1" x14ac:dyDescent="0.25">
      <c r="B4" s="117" t="s">
        <v>67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5"/>
    </row>
    <row r="5" spans="2:13" ht="18" customHeight="1" x14ac:dyDescent="0.2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2"/>
    </row>
    <row r="6" spans="2:13" ht="15.75" customHeight="1" x14ac:dyDescent="0.25">
      <c r="B6" s="117" t="s">
        <v>11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24"/>
    </row>
    <row r="7" spans="2:13" ht="18" x14ac:dyDescent="0.25"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3"/>
    </row>
    <row r="8" spans="2:13" ht="18" customHeight="1" x14ac:dyDescent="0.25">
      <c r="B8" s="117" t="s">
        <v>57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23"/>
    </row>
    <row r="9" spans="2:13" ht="18" customHeight="1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23"/>
    </row>
    <row r="10" spans="2:13" ht="18" customHeight="1" x14ac:dyDescent="0.25">
      <c r="B10" s="134" t="s">
        <v>65</v>
      </c>
      <c r="C10" s="134"/>
      <c r="D10" s="134"/>
      <c r="E10" s="134"/>
      <c r="F10" s="134"/>
      <c r="G10" s="48"/>
      <c r="H10" s="44"/>
      <c r="I10" s="44"/>
      <c r="J10" s="44"/>
      <c r="K10" s="45"/>
      <c r="L10" s="45"/>
    </row>
    <row r="11" spans="2:13" ht="33" customHeight="1" x14ac:dyDescent="0.25">
      <c r="B11" s="127" t="s">
        <v>7</v>
      </c>
      <c r="C11" s="127"/>
      <c r="D11" s="127"/>
      <c r="E11" s="127"/>
      <c r="F11" s="127"/>
      <c r="G11" s="26" t="s">
        <v>68</v>
      </c>
      <c r="H11" s="26" t="s">
        <v>69</v>
      </c>
      <c r="I11" s="26" t="s">
        <v>70</v>
      </c>
      <c r="J11" s="26" t="s">
        <v>71</v>
      </c>
      <c r="K11" s="26" t="s">
        <v>26</v>
      </c>
      <c r="L11" s="26" t="s">
        <v>55</v>
      </c>
    </row>
    <row r="12" spans="2:13" x14ac:dyDescent="0.25">
      <c r="B12" s="128">
        <v>1</v>
      </c>
      <c r="C12" s="128"/>
      <c r="D12" s="128"/>
      <c r="E12" s="128"/>
      <c r="F12" s="129"/>
      <c r="G12" s="31">
        <v>2</v>
      </c>
      <c r="H12" s="30">
        <v>3</v>
      </c>
      <c r="I12" s="30">
        <v>4</v>
      </c>
      <c r="J12" s="30">
        <v>5</v>
      </c>
      <c r="K12" s="30" t="s">
        <v>38</v>
      </c>
      <c r="L12" s="30" t="s">
        <v>39</v>
      </c>
    </row>
    <row r="13" spans="2:13" x14ac:dyDescent="0.25">
      <c r="B13" s="123" t="s">
        <v>28</v>
      </c>
      <c r="C13" s="124"/>
      <c r="D13" s="124"/>
      <c r="E13" s="124"/>
      <c r="F13" s="125"/>
      <c r="G13" s="50">
        <v>867379.63</v>
      </c>
      <c r="H13" s="54">
        <v>1040688</v>
      </c>
      <c r="I13" s="54">
        <v>1040688</v>
      </c>
      <c r="J13" s="54">
        <v>954725.63</v>
      </c>
      <c r="K13" s="54">
        <v>110.07</v>
      </c>
      <c r="L13" s="54">
        <v>91.74</v>
      </c>
    </row>
    <row r="14" spans="2:13" x14ac:dyDescent="0.25">
      <c r="B14" s="126" t="s">
        <v>27</v>
      </c>
      <c r="C14" s="125"/>
      <c r="D14" s="125"/>
      <c r="E14" s="125"/>
      <c r="F14" s="125"/>
      <c r="G14" s="50"/>
      <c r="H14" s="54"/>
      <c r="I14" s="54"/>
      <c r="J14" s="54"/>
      <c r="K14" s="54"/>
      <c r="L14" s="54"/>
    </row>
    <row r="15" spans="2:13" x14ac:dyDescent="0.25">
      <c r="B15" s="120" t="s">
        <v>0</v>
      </c>
      <c r="C15" s="121"/>
      <c r="D15" s="121"/>
      <c r="E15" s="121"/>
      <c r="F15" s="122"/>
      <c r="G15" s="52">
        <f>G13+G14</f>
        <v>867379.63</v>
      </c>
      <c r="H15" s="52">
        <f t="shared" ref="H15:L15" si="0">H13+H14</f>
        <v>1040688</v>
      </c>
      <c r="I15" s="52">
        <f t="shared" si="0"/>
        <v>1040688</v>
      </c>
      <c r="J15" s="52">
        <f t="shared" si="0"/>
        <v>954725.63</v>
      </c>
      <c r="K15" s="52">
        <f t="shared" si="0"/>
        <v>110.07</v>
      </c>
      <c r="L15" s="52">
        <f t="shared" si="0"/>
        <v>91.74</v>
      </c>
    </row>
    <row r="16" spans="2:13" x14ac:dyDescent="0.25">
      <c r="B16" s="133" t="s">
        <v>29</v>
      </c>
      <c r="C16" s="124"/>
      <c r="D16" s="124"/>
      <c r="E16" s="124"/>
      <c r="F16" s="124"/>
      <c r="G16" s="51">
        <v>885597.88</v>
      </c>
      <c r="H16" s="54">
        <v>1040320</v>
      </c>
      <c r="I16" s="54">
        <v>1040320</v>
      </c>
      <c r="J16" s="54">
        <v>1024822.39</v>
      </c>
      <c r="K16" s="55">
        <v>115.72</v>
      </c>
      <c r="L16" s="55">
        <v>98.51</v>
      </c>
    </row>
    <row r="17" spans="1:49" x14ac:dyDescent="0.25">
      <c r="B17" s="131" t="s">
        <v>30</v>
      </c>
      <c r="C17" s="125"/>
      <c r="D17" s="125"/>
      <c r="E17" s="125"/>
      <c r="F17" s="125"/>
      <c r="G17" s="50">
        <v>5278.16</v>
      </c>
      <c r="H17" s="56">
        <v>4987</v>
      </c>
      <c r="I17" s="56">
        <v>4987</v>
      </c>
      <c r="J17" s="56">
        <v>4284.24</v>
      </c>
      <c r="K17" s="55">
        <v>81.17</v>
      </c>
      <c r="L17" s="55">
        <v>85.91</v>
      </c>
    </row>
    <row r="18" spans="1:49" x14ac:dyDescent="0.25">
      <c r="B18" s="18" t="s">
        <v>1</v>
      </c>
      <c r="C18" s="42"/>
      <c r="D18" s="42"/>
      <c r="E18" s="42"/>
      <c r="F18" s="42"/>
      <c r="G18" s="52">
        <f>G16+G17</f>
        <v>890876.04</v>
      </c>
      <c r="H18" s="52">
        <f t="shared" ref="H18:J18" si="1">H16+H17</f>
        <v>1045307</v>
      </c>
      <c r="I18" s="52">
        <f t="shared" si="1"/>
        <v>1045307</v>
      </c>
      <c r="J18" s="52">
        <f t="shared" si="1"/>
        <v>1029106.63</v>
      </c>
      <c r="K18" s="57">
        <f>J18/G18*100</f>
        <v>115.51625409074869</v>
      </c>
      <c r="L18" s="57">
        <f>J18/I18*100</f>
        <v>98.450180664627723</v>
      </c>
    </row>
    <row r="19" spans="1:49" x14ac:dyDescent="0.25">
      <c r="B19" s="132" t="s">
        <v>2</v>
      </c>
      <c r="C19" s="121"/>
      <c r="D19" s="121"/>
      <c r="E19" s="121"/>
      <c r="F19" s="121"/>
      <c r="G19" s="53">
        <f>G15-G18</f>
        <v>-23496.410000000033</v>
      </c>
      <c r="H19" s="53">
        <f t="shared" ref="H19:J19" si="2">H15-H18</f>
        <v>-4619</v>
      </c>
      <c r="I19" s="53">
        <f t="shared" si="2"/>
        <v>-4619</v>
      </c>
      <c r="J19" s="53">
        <f t="shared" si="2"/>
        <v>-74381</v>
      </c>
      <c r="K19" s="58">
        <f>J19/G19*100</f>
        <v>316.56325370556561</v>
      </c>
      <c r="L19" s="58">
        <f>J19/I19*100</f>
        <v>1610.3269105867071</v>
      </c>
    </row>
    <row r="20" spans="1:49" ht="18" x14ac:dyDescent="0.25"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"/>
    </row>
    <row r="21" spans="1:49" ht="18" customHeight="1" x14ac:dyDescent="0.25">
      <c r="B21" s="140" t="s">
        <v>62</v>
      </c>
      <c r="C21" s="140"/>
      <c r="D21" s="140"/>
      <c r="E21" s="140"/>
      <c r="F21" s="140"/>
      <c r="G21" s="43"/>
      <c r="H21" s="44"/>
      <c r="I21" s="44"/>
      <c r="J21" s="44"/>
      <c r="K21" s="45"/>
      <c r="L21" s="45"/>
      <c r="M21" s="1"/>
    </row>
    <row r="22" spans="1:49" ht="33" customHeight="1" x14ac:dyDescent="0.25">
      <c r="B22" s="127" t="s">
        <v>7</v>
      </c>
      <c r="C22" s="127"/>
      <c r="D22" s="127"/>
      <c r="E22" s="127"/>
      <c r="F22" s="127"/>
      <c r="G22" s="26" t="s">
        <v>68</v>
      </c>
      <c r="H22" s="26" t="s">
        <v>69</v>
      </c>
      <c r="I22" s="26" t="s">
        <v>70</v>
      </c>
      <c r="J22" s="26" t="s">
        <v>71</v>
      </c>
      <c r="K22" s="26" t="s">
        <v>26</v>
      </c>
      <c r="L22" s="26" t="s">
        <v>55</v>
      </c>
    </row>
    <row r="23" spans="1:49" x14ac:dyDescent="0.25">
      <c r="B23" s="141">
        <v>1</v>
      </c>
      <c r="C23" s="142"/>
      <c r="D23" s="142"/>
      <c r="E23" s="142"/>
      <c r="F23" s="142"/>
      <c r="G23" s="32">
        <v>2</v>
      </c>
      <c r="H23" s="30">
        <v>3</v>
      </c>
      <c r="I23" s="30">
        <v>4</v>
      </c>
      <c r="J23" s="30">
        <v>5</v>
      </c>
      <c r="K23" s="30" t="s">
        <v>38</v>
      </c>
      <c r="L23" s="30" t="s">
        <v>39</v>
      </c>
    </row>
    <row r="24" spans="1:49" ht="15.75" customHeight="1" x14ac:dyDescent="0.25">
      <c r="B24" s="123" t="s">
        <v>31</v>
      </c>
      <c r="C24" s="143"/>
      <c r="D24" s="143"/>
      <c r="E24" s="143"/>
      <c r="F24" s="143"/>
      <c r="G24" s="96"/>
      <c r="H24" s="97"/>
      <c r="I24" s="97"/>
      <c r="J24" s="97"/>
      <c r="K24" s="97"/>
      <c r="L24" s="97"/>
    </row>
    <row r="25" spans="1:49" x14ac:dyDescent="0.25">
      <c r="B25" s="123" t="s">
        <v>32</v>
      </c>
      <c r="C25" s="124"/>
      <c r="D25" s="124"/>
      <c r="E25" s="124"/>
      <c r="F25" s="124"/>
      <c r="G25" s="51"/>
      <c r="H25" s="97"/>
      <c r="I25" s="97"/>
      <c r="J25" s="97"/>
      <c r="K25" s="97"/>
      <c r="L25" s="97"/>
    </row>
    <row r="26" spans="1:49" ht="15" customHeight="1" x14ac:dyDescent="0.25">
      <c r="B26" s="137" t="s">
        <v>56</v>
      </c>
      <c r="C26" s="138"/>
      <c r="D26" s="138"/>
      <c r="E26" s="138"/>
      <c r="F26" s="139"/>
      <c r="G26" s="98"/>
      <c r="H26" s="99"/>
      <c r="I26" s="99"/>
      <c r="J26" s="99"/>
      <c r="K26" s="99"/>
      <c r="L26" s="99"/>
    </row>
    <row r="27" spans="1:49" s="35" customFormat="1" ht="15" customHeight="1" x14ac:dyDescent="0.25">
      <c r="A27"/>
      <c r="B27" s="123" t="s">
        <v>17</v>
      </c>
      <c r="C27" s="124"/>
      <c r="D27" s="124"/>
      <c r="E27" s="124"/>
      <c r="F27" s="124"/>
      <c r="G27" s="51">
        <v>25810.3</v>
      </c>
      <c r="H27" s="56">
        <v>4619</v>
      </c>
      <c r="I27" s="56">
        <v>4619</v>
      </c>
      <c r="J27" s="56">
        <v>2313.89</v>
      </c>
      <c r="K27" s="56">
        <f>J27/G27*100</f>
        <v>8.9649868463365401</v>
      </c>
      <c r="L27" s="56">
        <f>J27/I27*100</f>
        <v>50.095042216930061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35" customFormat="1" ht="15" customHeight="1" x14ac:dyDescent="0.25">
      <c r="A28"/>
      <c r="B28" s="123" t="s">
        <v>61</v>
      </c>
      <c r="C28" s="124"/>
      <c r="D28" s="124"/>
      <c r="E28" s="124"/>
      <c r="F28" s="124"/>
      <c r="G28" s="51">
        <f>G27+G19</f>
        <v>2313.8899999999667</v>
      </c>
      <c r="H28" s="56"/>
      <c r="I28" s="56"/>
      <c r="J28" s="56">
        <v>-72067.11</v>
      </c>
      <c r="K28" s="56">
        <f>J28/G28*100</f>
        <v>-3114.5434744089407</v>
      </c>
      <c r="L28" s="56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41" customFormat="1" x14ac:dyDescent="0.25">
      <c r="A29" s="40"/>
      <c r="B29" s="137" t="s">
        <v>63</v>
      </c>
      <c r="C29" s="138"/>
      <c r="D29" s="138"/>
      <c r="E29" s="138"/>
      <c r="F29" s="139"/>
      <c r="G29" s="98"/>
      <c r="H29" s="100"/>
      <c r="I29" s="100"/>
      <c r="J29" s="100"/>
      <c r="K29" s="100"/>
      <c r="L29" s="10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</row>
    <row r="30" spans="1:49" x14ac:dyDescent="0.25">
      <c r="B30" s="130" t="s">
        <v>64</v>
      </c>
      <c r="C30" s="130"/>
      <c r="D30" s="130"/>
      <c r="E30" s="130"/>
      <c r="F30" s="130"/>
      <c r="G30" s="101">
        <f>G19+G27</f>
        <v>2313.8899999999667</v>
      </c>
      <c r="H30" s="57">
        <v>0</v>
      </c>
      <c r="I30" s="57">
        <v>0</v>
      </c>
      <c r="J30" s="57">
        <f>J19+J27</f>
        <v>-72067.11</v>
      </c>
      <c r="K30" s="57">
        <f>J30/G30*100</f>
        <v>-3114.5434744089407</v>
      </c>
      <c r="L30" s="57"/>
    </row>
    <row r="32" spans="1:49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33"/>
    </row>
    <row r="33" spans="2:12" ht="15" customHeight="1" x14ac:dyDescent="0.25">
      <c r="B33" s="118" t="s">
        <v>66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</row>
    <row r="34" spans="2:12" ht="36.75" customHeight="1" x14ac:dyDescent="0.2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</row>
    <row r="35" spans="2:12" ht="15" customHeight="1" x14ac:dyDescent="0.25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2:12" x14ac:dyDescent="0.25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</sheetData>
  <mergeCells count="28">
    <mergeCell ref="B9:L9"/>
    <mergeCell ref="B20:L20"/>
    <mergeCell ref="B8:L8"/>
    <mergeCell ref="B6:L6"/>
    <mergeCell ref="B29:F29"/>
    <mergeCell ref="B26:F26"/>
    <mergeCell ref="B21:F21"/>
    <mergeCell ref="B27:F27"/>
    <mergeCell ref="B28:F28"/>
    <mergeCell ref="B22:F22"/>
    <mergeCell ref="B23:F23"/>
    <mergeCell ref="B24:F24"/>
    <mergeCell ref="B4:L4"/>
    <mergeCell ref="B33:L34"/>
    <mergeCell ref="B35:L36"/>
    <mergeCell ref="B15:F15"/>
    <mergeCell ref="B25:F25"/>
    <mergeCell ref="B13:F13"/>
    <mergeCell ref="B14:F14"/>
    <mergeCell ref="B11:F11"/>
    <mergeCell ref="B12:F12"/>
    <mergeCell ref="B30:F30"/>
    <mergeCell ref="B17:F17"/>
    <mergeCell ref="B19:F19"/>
    <mergeCell ref="B16:F16"/>
    <mergeCell ref="B10:F10"/>
    <mergeCell ref="B5:L5"/>
    <mergeCell ref="B7:L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1"/>
  <sheetViews>
    <sheetView showGridLines="0" zoomScale="80" zoomScaleNormal="80" workbookViewId="0">
      <selection activeCell="J48" sqref="J48"/>
    </sheetView>
  </sheetViews>
  <sheetFormatPr defaultRowHeight="15" x14ac:dyDescent="0.25"/>
  <cols>
    <col min="1" max="1" width="3.7109375" customWidth="1"/>
    <col min="2" max="5" width="6.7109375" customWidth="1"/>
    <col min="6" max="6" width="66.28515625" customWidth="1"/>
    <col min="7" max="10" width="24.28515625" customWidth="1"/>
    <col min="11" max="12" width="15.7109375" customWidth="1"/>
  </cols>
  <sheetData>
    <row r="1" spans="2:12" ht="18" x14ac:dyDescent="0.25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2:12" ht="15.75" customHeight="1" x14ac:dyDescent="0.25">
      <c r="B2" s="117" t="s">
        <v>11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2" ht="15.75" customHeight="1" x14ac:dyDescent="0.25">
      <c r="B4" s="117" t="s">
        <v>59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8" x14ac:dyDescent="0.2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2:12" ht="15.75" customHeight="1" x14ac:dyDescent="0.25">
      <c r="B6" s="117" t="s">
        <v>40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2:12" ht="18" x14ac:dyDescent="0.25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2:12" ht="33" customHeight="1" x14ac:dyDescent="0.25">
      <c r="B8" s="147" t="s">
        <v>7</v>
      </c>
      <c r="C8" s="148"/>
      <c r="D8" s="148"/>
      <c r="E8" s="148"/>
      <c r="F8" s="149"/>
      <c r="G8" s="34" t="s">
        <v>68</v>
      </c>
      <c r="H8" s="34" t="s">
        <v>69</v>
      </c>
      <c r="I8" s="34" t="s">
        <v>70</v>
      </c>
      <c r="J8" s="34" t="s">
        <v>71</v>
      </c>
      <c r="K8" s="34" t="s">
        <v>26</v>
      </c>
      <c r="L8" s="34" t="s">
        <v>55</v>
      </c>
    </row>
    <row r="9" spans="2:12" x14ac:dyDescent="0.25">
      <c r="B9" s="144">
        <v>1</v>
      </c>
      <c r="C9" s="145"/>
      <c r="D9" s="145"/>
      <c r="E9" s="145"/>
      <c r="F9" s="146"/>
      <c r="G9" s="36">
        <v>2</v>
      </c>
      <c r="H9" s="36">
        <v>3</v>
      </c>
      <c r="I9" s="36">
        <v>4</v>
      </c>
      <c r="J9" s="36">
        <v>5</v>
      </c>
      <c r="K9" s="36" t="s">
        <v>38</v>
      </c>
      <c r="L9" s="36" t="s">
        <v>39</v>
      </c>
    </row>
    <row r="10" spans="2:12" x14ac:dyDescent="0.25">
      <c r="B10" s="6"/>
      <c r="C10" s="6"/>
      <c r="D10" s="6"/>
      <c r="E10" s="6"/>
      <c r="F10" s="6" t="s">
        <v>54</v>
      </c>
      <c r="G10" s="61">
        <v>867379.63</v>
      </c>
      <c r="H10" s="61">
        <v>1040688</v>
      </c>
      <c r="I10" s="61">
        <v>1040688</v>
      </c>
      <c r="J10" s="64">
        <v>954725.63</v>
      </c>
      <c r="K10" s="64">
        <v>110.07</v>
      </c>
      <c r="L10" s="64">
        <v>91.74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59">
        <v>867379.63</v>
      </c>
      <c r="H11" s="59">
        <v>1040688</v>
      </c>
      <c r="I11" s="59">
        <v>1040688</v>
      </c>
      <c r="J11" s="59">
        <v>954725.63</v>
      </c>
      <c r="K11" s="64">
        <v>110.07</v>
      </c>
      <c r="L11" s="64">
        <v>91.74</v>
      </c>
    </row>
    <row r="12" spans="2:12" x14ac:dyDescent="0.25">
      <c r="B12" s="6"/>
      <c r="C12" s="6">
        <v>63</v>
      </c>
      <c r="D12" s="6"/>
      <c r="E12" s="6"/>
      <c r="F12" s="6" t="s">
        <v>15</v>
      </c>
      <c r="G12" s="61">
        <v>788747.95</v>
      </c>
      <c r="H12" s="61">
        <v>943081</v>
      </c>
      <c r="I12" s="61">
        <v>943081</v>
      </c>
      <c r="J12" s="64">
        <v>858854.21</v>
      </c>
      <c r="K12" s="64">
        <v>108.89</v>
      </c>
      <c r="L12" s="64">
        <v>91.07</v>
      </c>
    </row>
    <row r="13" spans="2:12" x14ac:dyDescent="0.25">
      <c r="B13" s="7"/>
      <c r="C13" s="7"/>
      <c r="D13" s="7">
        <v>636</v>
      </c>
      <c r="E13" s="7"/>
      <c r="F13" s="7" t="s">
        <v>72</v>
      </c>
      <c r="G13" s="60">
        <v>785804.55</v>
      </c>
      <c r="H13" s="60">
        <v>943081</v>
      </c>
      <c r="I13" s="60">
        <v>943081</v>
      </c>
      <c r="J13" s="65">
        <v>858854.21</v>
      </c>
      <c r="K13" s="65">
        <v>109.3</v>
      </c>
      <c r="L13" s="65">
        <v>91.07</v>
      </c>
    </row>
    <row r="14" spans="2:12" x14ac:dyDescent="0.25">
      <c r="B14" s="7"/>
      <c r="C14" s="7"/>
      <c r="D14" s="7"/>
      <c r="E14" s="7">
        <v>6361</v>
      </c>
      <c r="F14" s="7" t="s">
        <v>73</v>
      </c>
      <c r="G14" s="60">
        <v>783959.48</v>
      </c>
      <c r="H14" s="60">
        <v>941781</v>
      </c>
      <c r="I14" s="60">
        <v>941781</v>
      </c>
      <c r="J14" s="65">
        <v>857708.51</v>
      </c>
      <c r="K14" s="65">
        <v>109.41</v>
      </c>
      <c r="L14" s="65">
        <v>91.07</v>
      </c>
    </row>
    <row r="15" spans="2:12" x14ac:dyDescent="0.25">
      <c r="B15" s="7"/>
      <c r="C15" s="7"/>
      <c r="D15" s="7"/>
      <c r="E15" s="7">
        <v>6362</v>
      </c>
      <c r="F15" s="7" t="s">
        <v>74</v>
      </c>
      <c r="G15" s="60">
        <v>1845.07</v>
      </c>
      <c r="H15" s="60">
        <v>1300</v>
      </c>
      <c r="I15" s="60">
        <v>1300</v>
      </c>
      <c r="J15" s="65">
        <v>1145.7</v>
      </c>
      <c r="K15" s="65">
        <v>62.1</v>
      </c>
      <c r="L15" s="65">
        <v>88.13</v>
      </c>
    </row>
    <row r="16" spans="2:12" x14ac:dyDescent="0.25">
      <c r="B16" s="7"/>
      <c r="C16" s="7"/>
      <c r="D16" s="7">
        <v>638</v>
      </c>
      <c r="E16" s="7"/>
      <c r="F16" s="7" t="s">
        <v>75</v>
      </c>
      <c r="G16" s="60">
        <v>2943.4</v>
      </c>
      <c r="H16" s="60"/>
      <c r="I16" s="60"/>
      <c r="J16" s="65"/>
      <c r="K16" s="65"/>
      <c r="L16" s="65"/>
    </row>
    <row r="17" spans="2:12" x14ac:dyDescent="0.25">
      <c r="B17" s="7"/>
      <c r="C17" s="7"/>
      <c r="D17" s="7"/>
      <c r="E17" s="7">
        <v>6381</v>
      </c>
      <c r="F17" s="7" t="s">
        <v>76</v>
      </c>
      <c r="G17" s="60">
        <v>2943.4</v>
      </c>
      <c r="H17" s="60"/>
      <c r="I17" s="60"/>
      <c r="J17" s="65"/>
      <c r="K17" s="65"/>
      <c r="L17" s="65"/>
    </row>
    <row r="18" spans="2:12" x14ac:dyDescent="0.25">
      <c r="B18" s="7"/>
      <c r="C18" s="17">
        <v>64</v>
      </c>
      <c r="D18" s="17"/>
      <c r="E18" s="17"/>
      <c r="F18" s="17" t="s">
        <v>77</v>
      </c>
      <c r="G18" s="61">
        <v>1.27</v>
      </c>
      <c r="H18" s="61">
        <v>2</v>
      </c>
      <c r="I18" s="61">
        <v>2</v>
      </c>
      <c r="J18" s="64">
        <v>1.33</v>
      </c>
      <c r="K18" s="64">
        <v>104.72</v>
      </c>
      <c r="L18" s="64">
        <v>66.5</v>
      </c>
    </row>
    <row r="19" spans="2:12" x14ac:dyDescent="0.25">
      <c r="B19" s="7"/>
      <c r="C19" s="7"/>
      <c r="D19" s="7">
        <v>641</v>
      </c>
      <c r="E19" s="7"/>
      <c r="F19" s="7" t="s">
        <v>78</v>
      </c>
      <c r="G19" s="60">
        <v>1.27</v>
      </c>
      <c r="H19" s="60">
        <v>2</v>
      </c>
      <c r="I19" s="60">
        <v>2</v>
      </c>
      <c r="J19" s="65">
        <v>1.33</v>
      </c>
      <c r="K19" s="65">
        <v>104.72</v>
      </c>
      <c r="L19" s="65">
        <v>66.5</v>
      </c>
    </row>
    <row r="20" spans="2:12" x14ac:dyDescent="0.25">
      <c r="B20" s="7"/>
      <c r="C20" s="7"/>
      <c r="D20" s="7"/>
      <c r="E20" s="7">
        <v>6413</v>
      </c>
      <c r="F20" s="7" t="s">
        <v>79</v>
      </c>
      <c r="G20" s="60">
        <v>1.27</v>
      </c>
      <c r="H20" s="60">
        <v>2</v>
      </c>
      <c r="I20" s="60">
        <v>2</v>
      </c>
      <c r="J20" s="65">
        <v>1.33</v>
      </c>
      <c r="K20" s="65">
        <v>104.72</v>
      </c>
      <c r="L20" s="65">
        <v>66.5</v>
      </c>
    </row>
    <row r="21" spans="2:12" ht="33" customHeight="1" x14ac:dyDescent="0.25">
      <c r="B21" s="7"/>
      <c r="C21" s="17">
        <v>66</v>
      </c>
      <c r="D21" s="17"/>
      <c r="E21" s="17"/>
      <c r="F21" s="6" t="s">
        <v>80</v>
      </c>
      <c r="G21" s="111">
        <v>3020.23</v>
      </c>
      <c r="H21" s="111">
        <v>1250</v>
      </c>
      <c r="I21" s="111">
        <v>1250</v>
      </c>
      <c r="J21" s="112">
        <v>1219.93</v>
      </c>
      <c r="K21" s="112">
        <v>40.39</v>
      </c>
      <c r="L21" s="112">
        <v>97.59</v>
      </c>
    </row>
    <row r="22" spans="2:12" x14ac:dyDescent="0.25">
      <c r="B22" s="7"/>
      <c r="C22" s="17"/>
      <c r="D22" s="7">
        <v>661</v>
      </c>
      <c r="E22" s="7"/>
      <c r="F22" s="11" t="s">
        <v>33</v>
      </c>
      <c r="G22" s="60">
        <v>1204.98</v>
      </c>
      <c r="H22" s="60">
        <v>1250</v>
      </c>
      <c r="I22" s="60">
        <v>1250</v>
      </c>
      <c r="J22" s="65">
        <v>1219.93</v>
      </c>
      <c r="K22" s="65">
        <v>101.24</v>
      </c>
      <c r="L22" s="65">
        <v>97.59</v>
      </c>
    </row>
    <row r="23" spans="2:12" x14ac:dyDescent="0.25">
      <c r="B23" s="7"/>
      <c r="C23" s="17"/>
      <c r="D23" s="7"/>
      <c r="E23" s="7">
        <v>6615</v>
      </c>
      <c r="F23" s="11" t="s">
        <v>81</v>
      </c>
      <c r="G23" s="60">
        <v>1204.98</v>
      </c>
      <c r="H23" s="60">
        <v>1250</v>
      </c>
      <c r="I23" s="60">
        <v>1250</v>
      </c>
      <c r="J23" s="65">
        <v>1219.93</v>
      </c>
      <c r="K23" s="65">
        <v>101.24</v>
      </c>
      <c r="L23" s="65">
        <v>97.59</v>
      </c>
    </row>
    <row r="24" spans="2:12" ht="30" customHeight="1" x14ac:dyDescent="0.25">
      <c r="B24" s="7"/>
      <c r="C24" s="7"/>
      <c r="D24" s="7">
        <v>663</v>
      </c>
      <c r="E24" s="7"/>
      <c r="F24" s="11" t="s">
        <v>82</v>
      </c>
      <c r="G24" s="106">
        <v>1815.25</v>
      </c>
      <c r="H24" s="60"/>
      <c r="I24" s="60"/>
      <c r="J24" s="65"/>
      <c r="K24" s="65"/>
      <c r="L24" s="65"/>
    </row>
    <row r="25" spans="2:12" x14ac:dyDescent="0.25">
      <c r="B25" s="17"/>
      <c r="C25" s="7"/>
      <c r="D25" s="7"/>
      <c r="E25" s="7">
        <v>6631</v>
      </c>
      <c r="F25" s="11" t="s">
        <v>83</v>
      </c>
      <c r="G25" s="63">
        <v>100</v>
      </c>
      <c r="H25" s="62"/>
      <c r="I25" s="62"/>
      <c r="J25" s="62"/>
      <c r="K25" s="65"/>
      <c r="L25" s="65"/>
    </row>
    <row r="26" spans="2:12" ht="15" customHeight="1" x14ac:dyDescent="0.25">
      <c r="B26" s="7"/>
      <c r="C26" s="7"/>
      <c r="D26" s="7"/>
      <c r="E26" s="7">
        <v>6632</v>
      </c>
      <c r="F26" s="22" t="s">
        <v>84</v>
      </c>
      <c r="G26" s="60">
        <v>1715.25</v>
      </c>
      <c r="H26" s="60"/>
      <c r="I26" s="60"/>
      <c r="J26" s="65"/>
      <c r="K26" s="65"/>
      <c r="L26" s="65"/>
    </row>
    <row r="27" spans="2:12" ht="33" customHeight="1" x14ac:dyDescent="0.25">
      <c r="B27" s="7"/>
      <c r="C27" s="17">
        <v>67</v>
      </c>
      <c r="D27" s="17"/>
      <c r="E27" s="17"/>
      <c r="F27" s="113" t="s">
        <v>85</v>
      </c>
      <c r="G27" s="111">
        <v>74148.479999999996</v>
      </c>
      <c r="H27" s="111">
        <v>88077</v>
      </c>
      <c r="I27" s="111">
        <v>88077</v>
      </c>
      <c r="J27" s="112">
        <v>86400.59</v>
      </c>
      <c r="K27" s="112">
        <v>116.52</v>
      </c>
      <c r="L27" s="112">
        <v>98.1</v>
      </c>
    </row>
    <row r="28" spans="2:12" ht="30" customHeight="1" x14ac:dyDescent="0.25">
      <c r="B28" s="7"/>
      <c r="C28" s="7"/>
      <c r="D28" s="7">
        <v>671</v>
      </c>
      <c r="E28" s="7"/>
      <c r="F28" s="22" t="s">
        <v>86</v>
      </c>
      <c r="G28" s="106">
        <v>74148.479999999996</v>
      </c>
      <c r="H28" s="106">
        <v>88077</v>
      </c>
      <c r="I28" s="106">
        <v>88077</v>
      </c>
      <c r="J28" s="105">
        <v>86400.59</v>
      </c>
      <c r="K28" s="105">
        <v>116.52</v>
      </c>
      <c r="L28" s="105">
        <v>98.1</v>
      </c>
    </row>
    <row r="29" spans="2:12" ht="15" customHeight="1" x14ac:dyDescent="0.25">
      <c r="B29" s="7"/>
      <c r="C29" s="7"/>
      <c r="D29" s="7"/>
      <c r="E29" s="7">
        <v>6711</v>
      </c>
      <c r="F29" s="22" t="s">
        <v>87</v>
      </c>
      <c r="G29" s="60">
        <v>72430.64</v>
      </c>
      <c r="H29" s="60">
        <v>84390</v>
      </c>
      <c r="I29" s="60">
        <v>84390</v>
      </c>
      <c r="J29" s="65">
        <v>83273.600000000006</v>
      </c>
      <c r="K29" s="65">
        <v>114.97</v>
      </c>
      <c r="L29" s="65">
        <v>98.68</v>
      </c>
    </row>
    <row r="30" spans="2:12" ht="30" customHeight="1" x14ac:dyDescent="0.25">
      <c r="B30" s="7"/>
      <c r="C30" s="7"/>
      <c r="D30" s="7"/>
      <c r="E30" s="7">
        <v>6712</v>
      </c>
      <c r="F30" s="22" t="s">
        <v>88</v>
      </c>
      <c r="G30" s="106">
        <v>1717.84</v>
      </c>
      <c r="H30" s="106">
        <v>3687</v>
      </c>
      <c r="I30" s="106">
        <v>3687</v>
      </c>
      <c r="J30" s="105">
        <v>3126.99</v>
      </c>
      <c r="K30" s="105">
        <v>182.03</v>
      </c>
      <c r="L30" s="105">
        <v>84.81</v>
      </c>
    </row>
    <row r="31" spans="2:12" ht="15" customHeight="1" x14ac:dyDescent="0.25">
      <c r="B31" s="7"/>
      <c r="C31" s="17">
        <v>68</v>
      </c>
      <c r="D31" s="17"/>
      <c r="E31" s="17"/>
      <c r="F31" s="113" t="s">
        <v>89</v>
      </c>
      <c r="G31" s="61">
        <v>1461.7</v>
      </c>
      <c r="H31" s="61">
        <v>8278</v>
      </c>
      <c r="I31" s="61">
        <v>8278</v>
      </c>
      <c r="J31" s="64">
        <v>8249.57</v>
      </c>
      <c r="K31" s="64">
        <v>564.38</v>
      </c>
      <c r="L31" s="64">
        <v>99.66</v>
      </c>
    </row>
    <row r="32" spans="2:12" ht="15" customHeight="1" x14ac:dyDescent="0.25">
      <c r="B32" s="7"/>
      <c r="C32" s="7"/>
      <c r="D32" s="7">
        <v>683</v>
      </c>
      <c r="E32" s="7"/>
      <c r="F32" s="22" t="s">
        <v>90</v>
      </c>
      <c r="G32" s="60">
        <v>1461.7</v>
      </c>
      <c r="H32" s="60">
        <v>8278</v>
      </c>
      <c r="I32" s="60">
        <v>8278</v>
      </c>
      <c r="J32" s="65">
        <v>8249.57</v>
      </c>
      <c r="K32" s="65">
        <v>564.38</v>
      </c>
      <c r="L32" s="65">
        <v>99.66</v>
      </c>
    </row>
    <row r="33" spans="2:13" ht="15" customHeight="1" x14ac:dyDescent="0.25">
      <c r="B33" s="7"/>
      <c r="C33" s="7"/>
      <c r="D33" s="7"/>
      <c r="E33" s="7">
        <v>6831</v>
      </c>
      <c r="F33" s="22" t="s">
        <v>90</v>
      </c>
      <c r="G33" s="60">
        <v>1461.7</v>
      </c>
      <c r="H33" s="60">
        <v>8278</v>
      </c>
      <c r="I33" s="60">
        <v>8278</v>
      </c>
      <c r="J33" s="65">
        <v>8249.57</v>
      </c>
      <c r="K33" s="65">
        <v>564.38</v>
      </c>
      <c r="L33" s="65">
        <v>99.66</v>
      </c>
    </row>
    <row r="34" spans="2:13" ht="18" x14ac:dyDescent="0.25"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80"/>
    </row>
    <row r="35" spans="2:13" ht="33" customHeight="1" x14ac:dyDescent="0.25">
      <c r="B35" s="147" t="s">
        <v>7</v>
      </c>
      <c r="C35" s="148"/>
      <c r="D35" s="148"/>
      <c r="E35" s="148"/>
      <c r="F35" s="149"/>
      <c r="G35" s="34" t="s">
        <v>68</v>
      </c>
      <c r="H35" s="34" t="s">
        <v>69</v>
      </c>
      <c r="I35" s="34" t="s">
        <v>70</v>
      </c>
      <c r="J35" s="34" t="s">
        <v>71</v>
      </c>
      <c r="K35" s="34" t="s">
        <v>26</v>
      </c>
      <c r="L35" s="34" t="s">
        <v>55</v>
      </c>
    </row>
    <row r="36" spans="2:13" x14ac:dyDescent="0.25">
      <c r="B36" s="144">
        <v>1</v>
      </c>
      <c r="C36" s="145"/>
      <c r="D36" s="145"/>
      <c r="E36" s="145"/>
      <c r="F36" s="146"/>
      <c r="G36" s="36">
        <v>2</v>
      </c>
      <c r="H36" s="36">
        <v>3</v>
      </c>
      <c r="I36" s="36">
        <v>4</v>
      </c>
      <c r="J36" s="36">
        <v>5</v>
      </c>
      <c r="K36" s="36" t="s">
        <v>38</v>
      </c>
      <c r="L36" s="36" t="s">
        <v>39</v>
      </c>
    </row>
    <row r="37" spans="2:13" x14ac:dyDescent="0.25">
      <c r="B37" s="6"/>
      <c r="C37" s="6"/>
      <c r="D37" s="6"/>
      <c r="E37" s="6"/>
      <c r="F37" s="6" t="s">
        <v>53</v>
      </c>
      <c r="G37" s="59">
        <v>890876.04</v>
      </c>
      <c r="H37" s="59">
        <v>1045307</v>
      </c>
      <c r="I37" s="59">
        <v>1045307</v>
      </c>
      <c r="J37" s="75">
        <v>1029106.63</v>
      </c>
      <c r="K37" s="75">
        <v>115.52</v>
      </c>
      <c r="L37" s="75">
        <v>98.45</v>
      </c>
    </row>
    <row r="38" spans="2:13" x14ac:dyDescent="0.25">
      <c r="B38" s="6">
        <v>3</v>
      </c>
      <c r="C38" s="6"/>
      <c r="D38" s="6"/>
      <c r="E38" s="6"/>
      <c r="F38" s="6" t="s">
        <v>4</v>
      </c>
      <c r="G38" s="68">
        <v>885597.88</v>
      </c>
      <c r="H38" s="68">
        <v>1040320</v>
      </c>
      <c r="I38" s="68">
        <v>1040320</v>
      </c>
      <c r="J38" s="68">
        <v>1024822.39</v>
      </c>
      <c r="K38" s="68">
        <v>115.72</v>
      </c>
      <c r="L38" s="68">
        <v>98.51</v>
      </c>
    </row>
    <row r="39" spans="2:13" x14ac:dyDescent="0.25">
      <c r="B39" s="6"/>
      <c r="C39" s="6">
        <v>31</v>
      </c>
      <c r="D39" s="6"/>
      <c r="E39" s="6"/>
      <c r="F39" s="6" t="s">
        <v>5</v>
      </c>
      <c r="G39" s="68">
        <v>777006.18</v>
      </c>
      <c r="H39" s="68">
        <v>937500</v>
      </c>
      <c r="I39" s="68">
        <v>937500</v>
      </c>
      <c r="J39" s="68">
        <v>922444.43</v>
      </c>
      <c r="K39" s="68">
        <v>118.72</v>
      </c>
      <c r="L39" s="68">
        <v>98.39</v>
      </c>
    </row>
    <row r="40" spans="2:13" x14ac:dyDescent="0.25">
      <c r="B40" s="7"/>
      <c r="C40" s="7"/>
      <c r="D40" s="7">
        <v>311</v>
      </c>
      <c r="E40" s="7"/>
      <c r="F40" s="7" t="s">
        <v>34</v>
      </c>
      <c r="G40" s="69">
        <v>646661.23</v>
      </c>
      <c r="H40" s="69">
        <v>774000</v>
      </c>
      <c r="I40" s="69">
        <v>774000</v>
      </c>
      <c r="J40" s="69">
        <v>764276.62</v>
      </c>
      <c r="K40" s="69">
        <v>118.19</v>
      </c>
      <c r="L40" s="69">
        <v>98.74</v>
      </c>
    </row>
    <row r="41" spans="2:13" x14ac:dyDescent="0.25">
      <c r="B41" s="7"/>
      <c r="C41" s="7"/>
      <c r="D41" s="7"/>
      <c r="E41" s="7">
        <v>3111</v>
      </c>
      <c r="F41" s="7" t="s">
        <v>35</v>
      </c>
      <c r="G41" s="69">
        <v>615719.09</v>
      </c>
      <c r="H41" s="69"/>
      <c r="I41" s="69"/>
      <c r="J41" s="69">
        <v>727894.56</v>
      </c>
      <c r="K41" s="69">
        <v>118.22</v>
      </c>
      <c r="L41" s="69"/>
    </row>
    <row r="42" spans="2:13" x14ac:dyDescent="0.25">
      <c r="B42" s="7"/>
      <c r="C42" s="7"/>
      <c r="D42" s="7"/>
      <c r="E42" s="7">
        <v>3113</v>
      </c>
      <c r="F42" s="7" t="s">
        <v>91</v>
      </c>
      <c r="G42" s="69">
        <v>29084.71</v>
      </c>
      <c r="H42" s="69"/>
      <c r="I42" s="69"/>
      <c r="J42" s="69">
        <v>34269.379999999997</v>
      </c>
      <c r="K42" s="69">
        <v>117.83</v>
      </c>
      <c r="L42" s="69"/>
    </row>
    <row r="43" spans="2:13" x14ac:dyDescent="0.25">
      <c r="B43" s="7"/>
      <c r="C43" s="7"/>
      <c r="D43" s="7"/>
      <c r="E43" s="7">
        <v>3114</v>
      </c>
      <c r="F43" s="7" t="s">
        <v>92</v>
      </c>
      <c r="G43" s="69">
        <v>1857.43</v>
      </c>
      <c r="H43" s="69"/>
      <c r="I43" s="69"/>
      <c r="J43" s="69">
        <v>2112.6799999999998</v>
      </c>
      <c r="K43" s="69">
        <v>113.74</v>
      </c>
      <c r="L43" s="69"/>
    </row>
    <row r="44" spans="2:13" x14ac:dyDescent="0.25">
      <c r="B44" s="7"/>
      <c r="C44" s="17"/>
      <c r="D44" s="7">
        <v>312</v>
      </c>
      <c r="E44" s="7"/>
      <c r="F44" s="22" t="s">
        <v>93</v>
      </c>
      <c r="G44" s="69">
        <v>24836.6</v>
      </c>
      <c r="H44" s="69">
        <v>35500</v>
      </c>
      <c r="I44" s="69">
        <v>35500</v>
      </c>
      <c r="J44" s="69">
        <v>32137.94</v>
      </c>
      <c r="K44" s="69">
        <v>129.4</v>
      </c>
      <c r="L44" s="69">
        <v>90.53</v>
      </c>
    </row>
    <row r="45" spans="2:13" x14ac:dyDescent="0.25">
      <c r="B45" s="7"/>
      <c r="C45" s="17"/>
      <c r="D45" s="7"/>
      <c r="E45" s="7">
        <v>3121</v>
      </c>
      <c r="F45" s="7" t="s">
        <v>93</v>
      </c>
      <c r="G45" s="69">
        <v>24836.6</v>
      </c>
      <c r="H45" s="69"/>
      <c r="I45" s="69"/>
      <c r="J45" s="69">
        <v>32137.94</v>
      </c>
      <c r="K45" s="69">
        <v>129.4</v>
      </c>
      <c r="L45" s="69"/>
    </row>
    <row r="46" spans="2:13" x14ac:dyDescent="0.25">
      <c r="B46" s="7"/>
      <c r="C46" s="7"/>
      <c r="D46" s="7">
        <v>313</v>
      </c>
      <c r="E46" s="7"/>
      <c r="F46" s="7" t="s">
        <v>94</v>
      </c>
      <c r="G46" s="69">
        <v>105508.35</v>
      </c>
      <c r="H46" s="69">
        <v>128000</v>
      </c>
      <c r="I46" s="69">
        <v>128000</v>
      </c>
      <c r="J46" s="69">
        <v>126029.87</v>
      </c>
      <c r="K46" s="69">
        <v>119.45</v>
      </c>
      <c r="L46" s="69">
        <v>98.46</v>
      </c>
    </row>
    <row r="47" spans="2:13" x14ac:dyDescent="0.25">
      <c r="B47" s="9"/>
      <c r="C47" s="10"/>
      <c r="D47" s="10"/>
      <c r="E47" s="66">
        <v>3132</v>
      </c>
      <c r="F47" s="16" t="s">
        <v>95</v>
      </c>
      <c r="G47" s="69">
        <v>105508.35</v>
      </c>
      <c r="H47" s="69"/>
      <c r="I47" s="69"/>
      <c r="J47" s="69">
        <v>126029.87</v>
      </c>
      <c r="K47" s="69">
        <v>119.45</v>
      </c>
      <c r="L47" s="69"/>
    </row>
    <row r="48" spans="2:13" x14ac:dyDescent="0.25">
      <c r="B48" s="11"/>
      <c r="C48" s="6">
        <v>32</v>
      </c>
      <c r="D48" s="6"/>
      <c r="E48" s="6"/>
      <c r="F48" s="15" t="s">
        <v>12</v>
      </c>
      <c r="G48" s="68">
        <v>107323.43</v>
      </c>
      <c r="H48" s="68">
        <v>101662</v>
      </c>
      <c r="I48" s="68">
        <v>101662</v>
      </c>
      <c r="J48" s="68">
        <v>101268.76</v>
      </c>
      <c r="K48" s="68">
        <v>94.36</v>
      </c>
      <c r="L48" s="68">
        <v>99.61</v>
      </c>
    </row>
    <row r="49" spans="2:12" x14ac:dyDescent="0.25">
      <c r="B49" s="11"/>
      <c r="C49" s="11"/>
      <c r="D49" s="7">
        <v>321</v>
      </c>
      <c r="E49" s="7"/>
      <c r="F49" s="7" t="s">
        <v>36</v>
      </c>
      <c r="G49" s="69">
        <v>21662.28</v>
      </c>
      <c r="H49" s="69">
        <v>27242</v>
      </c>
      <c r="I49" s="69">
        <v>27242</v>
      </c>
      <c r="J49" s="69">
        <v>26573.4</v>
      </c>
      <c r="K49" s="69">
        <v>122.67</v>
      </c>
      <c r="L49" s="69">
        <v>97.55</v>
      </c>
    </row>
    <row r="50" spans="2:12" x14ac:dyDescent="0.25">
      <c r="B50" s="11"/>
      <c r="C50" s="11"/>
      <c r="D50" s="7"/>
      <c r="E50" s="7">
        <v>3211</v>
      </c>
      <c r="F50" s="7" t="s">
        <v>37</v>
      </c>
      <c r="G50" s="69">
        <v>6734.85</v>
      </c>
      <c r="H50" s="69"/>
      <c r="I50" s="69"/>
      <c r="J50" s="69">
        <v>9860.77</v>
      </c>
      <c r="K50" s="69">
        <v>146.41</v>
      </c>
      <c r="L50" s="69"/>
    </row>
    <row r="51" spans="2:12" x14ac:dyDescent="0.25">
      <c r="B51" s="70"/>
      <c r="C51" s="70"/>
      <c r="D51" s="70"/>
      <c r="E51" s="70">
        <v>3212</v>
      </c>
      <c r="F51" s="71" t="s">
        <v>96</v>
      </c>
      <c r="G51" s="69">
        <v>14697.43</v>
      </c>
      <c r="H51" s="69"/>
      <c r="I51" s="69"/>
      <c r="J51" s="69">
        <v>16159.63</v>
      </c>
      <c r="K51" s="69">
        <v>109.95</v>
      </c>
      <c r="L51" s="69"/>
    </row>
    <row r="52" spans="2:12" x14ac:dyDescent="0.25">
      <c r="B52" s="70"/>
      <c r="C52" s="70"/>
      <c r="D52" s="70"/>
      <c r="E52" s="70">
        <v>3213</v>
      </c>
      <c r="F52" s="71" t="s">
        <v>97</v>
      </c>
      <c r="G52" s="69">
        <v>230</v>
      </c>
      <c r="H52" s="69"/>
      <c r="I52" s="69"/>
      <c r="J52" s="69">
        <v>553</v>
      </c>
      <c r="K52" s="69">
        <v>240.43</v>
      </c>
      <c r="L52" s="69"/>
    </row>
    <row r="53" spans="2:12" ht="15" customHeight="1" x14ac:dyDescent="0.25">
      <c r="B53" s="72"/>
      <c r="C53" s="72"/>
      <c r="D53" s="73">
        <v>322</v>
      </c>
      <c r="E53" s="73"/>
      <c r="F53" s="74" t="s">
        <v>98</v>
      </c>
      <c r="G53" s="69">
        <v>21641.16</v>
      </c>
      <c r="H53" s="69">
        <v>21285</v>
      </c>
      <c r="I53" s="69">
        <v>21285</v>
      </c>
      <c r="J53" s="69">
        <v>22063.82</v>
      </c>
      <c r="K53" s="69">
        <v>101.95</v>
      </c>
      <c r="L53" s="69">
        <v>103.66</v>
      </c>
    </row>
    <row r="54" spans="2:12" x14ac:dyDescent="0.25">
      <c r="B54" s="72"/>
      <c r="C54" s="72"/>
      <c r="D54" s="73"/>
      <c r="E54" s="73">
        <v>3221</v>
      </c>
      <c r="F54" s="74" t="s">
        <v>99</v>
      </c>
      <c r="G54" s="69">
        <v>7535.35</v>
      </c>
      <c r="H54" s="69"/>
      <c r="I54" s="69"/>
      <c r="J54" s="69">
        <v>8493.99</v>
      </c>
      <c r="K54" s="69">
        <v>112.72</v>
      </c>
      <c r="L54" s="69"/>
    </row>
    <row r="55" spans="2:12" ht="15.75" customHeight="1" x14ac:dyDescent="0.25">
      <c r="B55" s="72"/>
      <c r="C55" s="72"/>
      <c r="D55" s="73"/>
      <c r="E55" s="73">
        <v>3222</v>
      </c>
      <c r="F55" s="74" t="s">
        <v>100</v>
      </c>
      <c r="G55" s="69">
        <v>27</v>
      </c>
      <c r="H55" s="69"/>
      <c r="I55" s="69"/>
      <c r="J55" s="69"/>
      <c r="K55" s="69"/>
      <c r="L55" s="69"/>
    </row>
    <row r="56" spans="2:12" x14ac:dyDescent="0.25">
      <c r="B56" s="70"/>
      <c r="C56" s="70"/>
      <c r="D56" s="70"/>
      <c r="E56" s="70">
        <v>3223</v>
      </c>
      <c r="F56" s="71" t="s">
        <v>101</v>
      </c>
      <c r="G56" s="69">
        <v>12014.6</v>
      </c>
      <c r="H56" s="69"/>
      <c r="I56" s="69"/>
      <c r="J56" s="69">
        <v>10889.92</v>
      </c>
      <c r="K56" s="69">
        <v>90.64</v>
      </c>
      <c r="L56" s="69"/>
    </row>
    <row r="57" spans="2:12" x14ac:dyDescent="0.25">
      <c r="B57" s="70"/>
      <c r="C57" s="70"/>
      <c r="D57" s="70"/>
      <c r="E57" s="70">
        <v>3224</v>
      </c>
      <c r="F57" s="71" t="s">
        <v>102</v>
      </c>
      <c r="G57" s="69">
        <v>1228.74</v>
      </c>
      <c r="H57" s="69"/>
      <c r="I57" s="69"/>
      <c r="J57" s="69">
        <v>1546.62</v>
      </c>
      <c r="K57" s="69">
        <v>125.87</v>
      </c>
      <c r="L57" s="69"/>
    </row>
    <row r="58" spans="2:12" x14ac:dyDescent="0.25">
      <c r="B58" s="70"/>
      <c r="C58" s="70"/>
      <c r="D58" s="70"/>
      <c r="E58" s="70">
        <v>3225</v>
      </c>
      <c r="F58" s="71" t="s">
        <v>103</v>
      </c>
      <c r="G58" s="69">
        <v>690.12</v>
      </c>
      <c r="H58" s="69"/>
      <c r="I58" s="69"/>
      <c r="J58" s="69">
        <v>1133.29</v>
      </c>
      <c r="K58" s="69">
        <v>164.22</v>
      </c>
      <c r="L58" s="69"/>
    </row>
    <row r="59" spans="2:12" x14ac:dyDescent="0.25">
      <c r="B59" s="70"/>
      <c r="C59" s="70"/>
      <c r="D59" s="70"/>
      <c r="E59" s="70">
        <v>3227</v>
      </c>
      <c r="F59" s="71" t="s">
        <v>104</v>
      </c>
      <c r="G59" s="69">
        <v>145.35</v>
      </c>
      <c r="H59" s="69"/>
      <c r="I59" s="69"/>
      <c r="J59" s="69"/>
      <c r="K59" s="69"/>
      <c r="L59" s="69"/>
    </row>
    <row r="60" spans="2:12" x14ac:dyDescent="0.25">
      <c r="B60" s="70"/>
      <c r="C60" s="70"/>
      <c r="D60" s="70">
        <v>323</v>
      </c>
      <c r="E60" s="70"/>
      <c r="F60" s="71" t="s">
        <v>105</v>
      </c>
      <c r="G60" s="69">
        <v>35137.31</v>
      </c>
      <c r="H60" s="69">
        <v>39140</v>
      </c>
      <c r="I60" s="69">
        <v>39140</v>
      </c>
      <c r="J60" s="69">
        <v>39353.25</v>
      </c>
      <c r="K60" s="69">
        <v>112</v>
      </c>
      <c r="L60" s="69">
        <v>100.54</v>
      </c>
    </row>
    <row r="61" spans="2:12" x14ac:dyDescent="0.25">
      <c r="B61" s="70"/>
      <c r="C61" s="70"/>
      <c r="D61" s="70"/>
      <c r="E61" s="70">
        <v>3231</v>
      </c>
      <c r="F61" s="71" t="s">
        <v>106</v>
      </c>
      <c r="G61" s="69">
        <v>2793.85</v>
      </c>
      <c r="H61" s="69"/>
      <c r="I61" s="69"/>
      <c r="J61" s="69">
        <v>2446.39</v>
      </c>
      <c r="K61" s="69">
        <v>87.56</v>
      </c>
      <c r="L61" s="69"/>
    </row>
    <row r="62" spans="2:12" x14ac:dyDescent="0.25">
      <c r="B62" s="70"/>
      <c r="C62" s="70"/>
      <c r="D62" s="70"/>
      <c r="E62" s="70">
        <v>3232</v>
      </c>
      <c r="F62" s="71" t="s">
        <v>107</v>
      </c>
      <c r="G62" s="69">
        <v>9470.48</v>
      </c>
      <c r="H62" s="69"/>
      <c r="I62" s="69"/>
      <c r="J62" s="69">
        <v>13101.78</v>
      </c>
      <c r="K62" s="69">
        <v>138.34</v>
      </c>
      <c r="L62" s="69"/>
    </row>
    <row r="63" spans="2:12" x14ac:dyDescent="0.25">
      <c r="B63" s="70"/>
      <c r="C63" s="70"/>
      <c r="D63" s="70"/>
      <c r="E63" s="70">
        <v>3233</v>
      </c>
      <c r="F63" s="71" t="s">
        <v>108</v>
      </c>
      <c r="G63" s="69">
        <v>3222.33</v>
      </c>
      <c r="H63" s="69"/>
      <c r="I63" s="69"/>
      <c r="J63" s="69">
        <v>684.38</v>
      </c>
      <c r="K63" s="69">
        <v>21.24</v>
      </c>
      <c r="L63" s="69"/>
    </row>
    <row r="64" spans="2:12" x14ac:dyDescent="0.25">
      <c r="B64" s="70"/>
      <c r="C64" s="70"/>
      <c r="D64" s="70"/>
      <c r="E64" s="70">
        <v>3234</v>
      </c>
      <c r="F64" s="71" t="s">
        <v>109</v>
      </c>
      <c r="G64" s="69">
        <v>1518.06</v>
      </c>
      <c r="H64" s="69"/>
      <c r="I64" s="69"/>
      <c r="J64" s="69">
        <v>2846.03</v>
      </c>
      <c r="K64" s="69">
        <v>187.48</v>
      </c>
      <c r="L64" s="69"/>
    </row>
    <row r="65" spans="2:12" x14ac:dyDescent="0.25">
      <c r="B65" s="70"/>
      <c r="C65" s="70"/>
      <c r="D65" s="70"/>
      <c r="E65" s="70">
        <v>3235</v>
      </c>
      <c r="F65" s="71" t="s">
        <v>110</v>
      </c>
      <c r="G65" s="69">
        <v>7776.74</v>
      </c>
      <c r="H65" s="69"/>
      <c r="I65" s="69"/>
      <c r="J65" s="69">
        <v>7912.97</v>
      </c>
      <c r="K65" s="69">
        <v>101.75</v>
      </c>
      <c r="L65" s="69"/>
    </row>
    <row r="66" spans="2:12" x14ac:dyDescent="0.25">
      <c r="B66" s="70"/>
      <c r="C66" s="70"/>
      <c r="D66" s="70"/>
      <c r="E66" s="70">
        <v>3236</v>
      </c>
      <c r="F66" s="71" t="s">
        <v>111</v>
      </c>
      <c r="G66" s="69">
        <v>4235</v>
      </c>
      <c r="H66" s="69"/>
      <c r="I66" s="69"/>
      <c r="J66" s="69">
        <v>1662.26</v>
      </c>
      <c r="K66" s="69">
        <v>39.25</v>
      </c>
      <c r="L66" s="69"/>
    </row>
    <row r="67" spans="2:12" x14ac:dyDescent="0.25">
      <c r="B67" s="70"/>
      <c r="C67" s="70"/>
      <c r="D67" s="70"/>
      <c r="E67" s="70">
        <v>3237</v>
      </c>
      <c r="F67" s="71" t="s">
        <v>112</v>
      </c>
      <c r="G67" s="69">
        <v>1220</v>
      </c>
      <c r="H67" s="69"/>
      <c r="I67" s="69"/>
      <c r="J67" s="69">
        <v>442</v>
      </c>
      <c r="K67" s="69">
        <v>36.229999999999997</v>
      </c>
      <c r="L67" s="69"/>
    </row>
    <row r="68" spans="2:12" x14ac:dyDescent="0.25">
      <c r="B68" s="70"/>
      <c r="C68" s="70"/>
      <c r="D68" s="70"/>
      <c r="E68" s="70">
        <v>3238</v>
      </c>
      <c r="F68" s="71" t="s">
        <v>113</v>
      </c>
      <c r="G68" s="69">
        <v>4075.85</v>
      </c>
      <c r="H68" s="69"/>
      <c r="I68" s="69"/>
      <c r="J68" s="69">
        <v>4883.2299999999996</v>
      </c>
      <c r="K68" s="69">
        <v>119.81</v>
      </c>
      <c r="L68" s="69"/>
    </row>
    <row r="69" spans="2:12" x14ac:dyDescent="0.25">
      <c r="B69" s="70"/>
      <c r="C69" s="70"/>
      <c r="D69" s="70"/>
      <c r="E69" s="70">
        <v>3239</v>
      </c>
      <c r="F69" s="71" t="s">
        <v>114</v>
      </c>
      <c r="G69" s="69">
        <v>825</v>
      </c>
      <c r="H69" s="69"/>
      <c r="I69" s="69"/>
      <c r="J69" s="69">
        <v>5374.21</v>
      </c>
      <c r="K69" s="69">
        <v>651.41999999999996</v>
      </c>
      <c r="L69" s="69"/>
    </row>
    <row r="70" spans="2:12" x14ac:dyDescent="0.25">
      <c r="B70" s="70"/>
      <c r="C70" s="70"/>
      <c r="D70" s="70">
        <v>329</v>
      </c>
      <c r="E70" s="70"/>
      <c r="F70" s="71" t="s">
        <v>115</v>
      </c>
      <c r="G70" s="69">
        <v>28882.68</v>
      </c>
      <c r="H70" s="69">
        <v>13995</v>
      </c>
      <c r="I70" s="69">
        <v>13995</v>
      </c>
      <c r="J70" s="69">
        <v>13278.29</v>
      </c>
      <c r="K70" s="69">
        <v>45.97</v>
      </c>
      <c r="L70" s="69">
        <v>94.88</v>
      </c>
    </row>
    <row r="71" spans="2:12" x14ac:dyDescent="0.25">
      <c r="B71" s="70"/>
      <c r="C71" s="70"/>
      <c r="D71" s="70"/>
      <c r="E71" s="70">
        <v>3294</v>
      </c>
      <c r="F71" s="71" t="s">
        <v>116</v>
      </c>
      <c r="G71" s="69">
        <v>35</v>
      </c>
      <c r="H71" s="69"/>
      <c r="I71" s="69"/>
      <c r="J71" s="69">
        <v>40</v>
      </c>
      <c r="K71" s="69">
        <v>114.29</v>
      </c>
      <c r="L71" s="69"/>
    </row>
    <row r="72" spans="2:12" x14ac:dyDescent="0.25">
      <c r="B72" s="70"/>
      <c r="C72" s="70"/>
      <c r="D72" s="70"/>
      <c r="E72" s="70">
        <v>3295</v>
      </c>
      <c r="F72" s="71" t="s">
        <v>117</v>
      </c>
      <c r="G72" s="69">
        <v>1988.27</v>
      </c>
      <c r="H72" s="69"/>
      <c r="I72" s="69"/>
      <c r="J72" s="69">
        <v>2496</v>
      </c>
      <c r="K72" s="69">
        <v>125.54</v>
      </c>
      <c r="L72" s="69"/>
    </row>
    <row r="73" spans="2:12" x14ac:dyDescent="0.25">
      <c r="B73" s="70"/>
      <c r="C73" s="70"/>
      <c r="D73" s="70"/>
      <c r="E73" s="70">
        <v>3299</v>
      </c>
      <c r="F73" s="71" t="s">
        <v>115</v>
      </c>
      <c r="G73" s="69">
        <v>26859.41</v>
      </c>
      <c r="H73" s="69"/>
      <c r="I73" s="69"/>
      <c r="J73" s="69">
        <v>10742.29</v>
      </c>
      <c r="K73" s="69">
        <v>39.99</v>
      </c>
      <c r="L73" s="69"/>
    </row>
    <row r="74" spans="2:12" x14ac:dyDescent="0.25">
      <c r="B74" s="70"/>
      <c r="C74" s="76">
        <v>34</v>
      </c>
      <c r="D74" s="76"/>
      <c r="E74" s="76"/>
      <c r="F74" s="77" t="s">
        <v>118</v>
      </c>
      <c r="G74" s="68">
        <v>527.24</v>
      </c>
      <c r="H74" s="68">
        <v>200</v>
      </c>
      <c r="I74" s="68">
        <v>200</v>
      </c>
      <c r="J74" s="68">
        <v>181.7</v>
      </c>
      <c r="K74" s="68">
        <v>34.46</v>
      </c>
      <c r="L74" s="68">
        <v>90.85</v>
      </c>
    </row>
    <row r="75" spans="2:12" x14ac:dyDescent="0.25">
      <c r="B75" s="70"/>
      <c r="C75" s="70"/>
      <c r="D75" s="70">
        <v>343</v>
      </c>
      <c r="E75" s="70"/>
      <c r="F75" s="71" t="s">
        <v>119</v>
      </c>
      <c r="G75" s="69">
        <v>527.24</v>
      </c>
      <c r="H75" s="69">
        <v>200</v>
      </c>
      <c r="I75" s="69">
        <v>200</v>
      </c>
      <c r="J75" s="69">
        <v>181.7</v>
      </c>
      <c r="K75" s="69">
        <v>34.46</v>
      </c>
      <c r="L75" s="69">
        <v>90.85</v>
      </c>
    </row>
    <row r="76" spans="2:12" x14ac:dyDescent="0.25">
      <c r="B76" s="70"/>
      <c r="C76" s="70"/>
      <c r="D76" s="70"/>
      <c r="E76" s="70">
        <v>3431</v>
      </c>
      <c r="F76" s="71" t="s">
        <v>120</v>
      </c>
      <c r="G76" s="69">
        <v>527.24</v>
      </c>
      <c r="H76" s="69"/>
      <c r="I76" s="69"/>
      <c r="J76" s="69">
        <v>181.7</v>
      </c>
      <c r="K76" s="69">
        <v>34.46</v>
      </c>
      <c r="L76" s="69"/>
    </row>
    <row r="77" spans="2:12" x14ac:dyDescent="0.25">
      <c r="B77" s="70"/>
      <c r="C77" s="76">
        <v>37</v>
      </c>
      <c r="D77" s="76"/>
      <c r="E77" s="76"/>
      <c r="F77" s="77" t="s">
        <v>121</v>
      </c>
      <c r="G77" s="68">
        <v>190</v>
      </c>
      <c r="H77" s="68">
        <v>450</v>
      </c>
      <c r="I77" s="68">
        <v>450</v>
      </c>
      <c r="J77" s="68">
        <v>420</v>
      </c>
      <c r="K77" s="68">
        <v>221.05</v>
      </c>
      <c r="L77" s="68">
        <v>93.33</v>
      </c>
    </row>
    <row r="78" spans="2:12" x14ac:dyDescent="0.25">
      <c r="B78" s="70"/>
      <c r="C78" s="70"/>
      <c r="D78" s="70">
        <v>372</v>
      </c>
      <c r="E78" s="70"/>
      <c r="F78" s="71" t="s">
        <v>122</v>
      </c>
      <c r="G78" s="69">
        <v>190</v>
      </c>
      <c r="H78" s="69">
        <v>450</v>
      </c>
      <c r="I78" s="69">
        <v>450</v>
      </c>
      <c r="J78" s="69">
        <v>420</v>
      </c>
      <c r="K78" s="69">
        <v>221.05</v>
      </c>
      <c r="L78" s="69">
        <v>93.33</v>
      </c>
    </row>
    <row r="79" spans="2:12" x14ac:dyDescent="0.25">
      <c r="B79" s="70"/>
      <c r="C79" s="70"/>
      <c r="D79" s="70"/>
      <c r="E79" s="70">
        <v>3722</v>
      </c>
      <c r="F79" s="71" t="s">
        <v>123</v>
      </c>
      <c r="G79" s="69">
        <v>190</v>
      </c>
      <c r="H79" s="69"/>
      <c r="I79" s="69"/>
      <c r="J79" s="69">
        <v>420</v>
      </c>
      <c r="K79" s="69">
        <v>221.05</v>
      </c>
      <c r="L79" s="69"/>
    </row>
    <row r="80" spans="2:12" x14ac:dyDescent="0.25">
      <c r="B80" s="70"/>
      <c r="C80" s="76">
        <v>38</v>
      </c>
      <c r="D80" s="76"/>
      <c r="E80" s="76"/>
      <c r="F80" s="77" t="s">
        <v>124</v>
      </c>
      <c r="G80" s="68">
        <v>551.03</v>
      </c>
      <c r="H80" s="68">
        <v>508</v>
      </c>
      <c r="I80" s="68">
        <v>508</v>
      </c>
      <c r="J80" s="68">
        <v>507.5</v>
      </c>
      <c r="K80" s="68">
        <v>92.1</v>
      </c>
      <c r="L80" s="68">
        <v>99.9</v>
      </c>
    </row>
    <row r="81" spans="2:12" x14ac:dyDescent="0.25">
      <c r="B81" s="70"/>
      <c r="C81" s="70"/>
      <c r="D81" s="70">
        <v>381</v>
      </c>
      <c r="E81" s="70"/>
      <c r="F81" s="71" t="s">
        <v>83</v>
      </c>
      <c r="G81" s="69">
        <v>551.03</v>
      </c>
      <c r="H81" s="69">
        <v>508</v>
      </c>
      <c r="I81" s="69">
        <v>508</v>
      </c>
      <c r="J81" s="69">
        <v>507.5</v>
      </c>
      <c r="K81" s="69">
        <v>92.1</v>
      </c>
      <c r="L81" s="69">
        <v>99.9</v>
      </c>
    </row>
    <row r="82" spans="2:12" x14ac:dyDescent="0.25">
      <c r="B82" s="70"/>
      <c r="C82" s="70"/>
      <c r="D82" s="70"/>
      <c r="E82" s="70">
        <v>3812</v>
      </c>
      <c r="F82" s="71" t="s">
        <v>125</v>
      </c>
      <c r="G82" s="69">
        <v>551.03</v>
      </c>
      <c r="H82" s="69"/>
      <c r="I82" s="69"/>
      <c r="J82" s="69">
        <v>507.5</v>
      </c>
      <c r="K82" s="69">
        <v>92.1</v>
      </c>
      <c r="L82" s="69"/>
    </row>
    <row r="83" spans="2:12" x14ac:dyDescent="0.25">
      <c r="B83" s="76">
        <v>4</v>
      </c>
      <c r="C83" s="76"/>
      <c r="D83" s="76"/>
      <c r="E83" s="76"/>
      <c r="F83" s="77" t="s">
        <v>6</v>
      </c>
      <c r="G83" s="68">
        <v>5278.16</v>
      </c>
      <c r="H83" s="68">
        <v>4987</v>
      </c>
      <c r="I83" s="68">
        <v>4987</v>
      </c>
      <c r="J83" s="68">
        <v>4284.24</v>
      </c>
      <c r="K83" s="68">
        <v>81.17</v>
      </c>
      <c r="L83" s="68">
        <v>85.91</v>
      </c>
    </row>
    <row r="84" spans="2:12" x14ac:dyDescent="0.25">
      <c r="B84" s="70"/>
      <c r="C84" s="76">
        <v>42</v>
      </c>
      <c r="D84" s="76"/>
      <c r="E84" s="76"/>
      <c r="F84" s="77" t="s">
        <v>126</v>
      </c>
      <c r="G84" s="68">
        <v>5278.16</v>
      </c>
      <c r="H84" s="68">
        <v>4987</v>
      </c>
      <c r="I84" s="68">
        <v>4987</v>
      </c>
      <c r="J84" s="68">
        <v>4284.24</v>
      </c>
      <c r="K84" s="68">
        <v>81.17</v>
      </c>
      <c r="L84" s="68">
        <v>85.91</v>
      </c>
    </row>
    <row r="85" spans="2:12" x14ac:dyDescent="0.25">
      <c r="B85" s="70"/>
      <c r="C85" s="70"/>
      <c r="D85" s="70">
        <v>422</v>
      </c>
      <c r="E85" s="70"/>
      <c r="F85" s="71" t="s">
        <v>127</v>
      </c>
      <c r="G85" s="69">
        <v>3166</v>
      </c>
      <c r="H85" s="69">
        <v>2900</v>
      </c>
      <c r="I85" s="69">
        <v>2900</v>
      </c>
      <c r="J85" s="69">
        <v>2338.77</v>
      </c>
      <c r="K85" s="69">
        <v>73.87</v>
      </c>
      <c r="L85" s="69">
        <v>80.650000000000006</v>
      </c>
    </row>
    <row r="86" spans="2:12" x14ac:dyDescent="0.25">
      <c r="B86" s="70"/>
      <c r="C86" s="70"/>
      <c r="D86" s="70"/>
      <c r="E86" s="70">
        <v>4221</v>
      </c>
      <c r="F86" s="71" t="s">
        <v>128</v>
      </c>
      <c r="G86" s="69">
        <v>1970.93</v>
      </c>
      <c r="H86" s="69"/>
      <c r="I86" s="69"/>
      <c r="J86" s="69">
        <v>1682.78</v>
      </c>
      <c r="K86" s="69">
        <v>85.38</v>
      </c>
      <c r="L86" s="69"/>
    </row>
    <row r="87" spans="2:12" x14ac:dyDescent="0.25">
      <c r="B87" s="70"/>
      <c r="C87" s="70"/>
      <c r="D87" s="70"/>
      <c r="E87" s="70">
        <v>4222</v>
      </c>
      <c r="F87" s="71" t="s">
        <v>129</v>
      </c>
      <c r="G87" s="69">
        <v>578</v>
      </c>
      <c r="H87" s="69"/>
      <c r="I87" s="69"/>
      <c r="J87" s="69">
        <v>655.99</v>
      </c>
      <c r="K87" s="69">
        <v>113.49</v>
      </c>
      <c r="L87" s="69"/>
    </row>
    <row r="88" spans="2:12" x14ac:dyDescent="0.25">
      <c r="B88" s="70"/>
      <c r="C88" s="70"/>
      <c r="D88" s="70"/>
      <c r="E88" s="70">
        <v>4225</v>
      </c>
      <c r="F88" s="71" t="s">
        <v>130</v>
      </c>
      <c r="G88" s="69">
        <v>338.07</v>
      </c>
      <c r="H88" s="69"/>
      <c r="I88" s="69"/>
      <c r="J88" s="69"/>
      <c r="K88" s="69"/>
      <c r="L88" s="69"/>
    </row>
    <row r="89" spans="2:12" x14ac:dyDescent="0.25">
      <c r="B89" s="70"/>
      <c r="C89" s="70"/>
      <c r="D89" s="70"/>
      <c r="E89" s="70">
        <v>4227</v>
      </c>
      <c r="F89" s="71" t="s">
        <v>131</v>
      </c>
      <c r="G89" s="69">
        <v>279</v>
      </c>
      <c r="H89" s="69"/>
      <c r="I89" s="69"/>
      <c r="J89" s="69"/>
      <c r="K89" s="69"/>
      <c r="L89" s="69"/>
    </row>
    <row r="90" spans="2:12" x14ac:dyDescent="0.25">
      <c r="B90" s="70"/>
      <c r="C90" s="70"/>
      <c r="D90" s="70">
        <v>424</v>
      </c>
      <c r="E90" s="70"/>
      <c r="F90" s="71" t="s">
        <v>132</v>
      </c>
      <c r="G90" s="69">
        <v>2112.16</v>
      </c>
      <c r="H90" s="69">
        <v>2087</v>
      </c>
      <c r="I90" s="69">
        <v>2087</v>
      </c>
      <c r="J90" s="69">
        <v>1945.47</v>
      </c>
      <c r="K90" s="69">
        <v>92.11</v>
      </c>
      <c r="L90" s="69">
        <v>93.22</v>
      </c>
    </row>
    <row r="91" spans="2:12" x14ac:dyDescent="0.25">
      <c r="B91" s="70"/>
      <c r="C91" s="70"/>
      <c r="D91" s="70"/>
      <c r="E91" s="70">
        <v>4241</v>
      </c>
      <c r="F91" s="71" t="s">
        <v>133</v>
      </c>
      <c r="G91" s="69">
        <v>2112.16</v>
      </c>
      <c r="H91" s="69"/>
      <c r="I91" s="69"/>
      <c r="J91" s="69">
        <v>1945.47</v>
      </c>
      <c r="K91" s="69">
        <v>92.11</v>
      </c>
      <c r="L91" s="69"/>
    </row>
  </sheetData>
  <mergeCells count="12">
    <mergeCell ref="B1:L1"/>
    <mergeCell ref="B2:L2"/>
    <mergeCell ref="B4:L4"/>
    <mergeCell ref="B6:L6"/>
    <mergeCell ref="B36:F36"/>
    <mergeCell ref="B9:F9"/>
    <mergeCell ref="B35:F35"/>
    <mergeCell ref="B8:F8"/>
    <mergeCell ref="B7:L7"/>
    <mergeCell ref="B5:L5"/>
    <mergeCell ref="B34:L34"/>
    <mergeCell ref="B3:L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opLeftCell="A14" zoomScale="90" zoomScaleNormal="90" workbookViewId="0">
      <selection activeCell="B29" sqref="B29"/>
    </sheetView>
  </sheetViews>
  <sheetFormatPr defaultRowHeight="15" x14ac:dyDescent="0.25"/>
  <cols>
    <col min="1" max="1" width="3.7109375" customWidth="1"/>
    <col min="2" max="2" width="37.7109375" customWidth="1"/>
    <col min="3" max="6" width="24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7" t="s">
        <v>41</v>
      </c>
      <c r="C2" s="117"/>
      <c r="D2" s="117"/>
      <c r="E2" s="117"/>
      <c r="F2" s="117"/>
      <c r="G2" s="117"/>
      <c r="H2" s="117"/>
    </row>
    <row r="3" spans="2:8" ht="18" x14ac:dyDescent="0.25">
      <c r="B3" s="46"/>
      <c r="C3" s="46"/>
      <c r="D3" s="46"/>
      <c r="E3" s="46"/>
      <c r="F3" s="47"/>
      <c r="G3" s="47"/>
      <c r="H3" s="47"/>
    </row>
    <row r="4" spans="2:8" ht="33" customHeight="1" x14ac:dyDescent="0.25">
      <c r="B4" s="34" t="s">
        <v>7</v>
      </c>
      <c r="C4" s="34" t="s">
        <v>68</v>
      </c>
      <c r="D4" s="34" t="s">
        <v>69</v>
      </c>
      <c r="E4" s="34" t="s">
        <v>70</v>
      </c>
      <c r="F4" s="34" t="s">
        <v>71</v>
      </c>
      <c r="G4" s="34" t="s">
        <v>26</v>
      </c>
      <c r="H4" s="34" t="s">
        <v>55</v>
      </c>
    </row>
    <row r="5" spans="2:8" x14ac:dyDescent="0.25">
      <c r="B5" s="34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38</v>
      </c>
      <c r="H5" s="36" t="s">
        <v>39</v>
      </c>
    </row>
    <row r="6" spans="2:8" x14ac:dyDescent="0.25">
      <c r="B6" s="6" t="s">
        <v>52</v>
      </c>
      <c r="C6" s="84">
        <v>867379.63</v>
      </c>
      <c r="D6" s="84">
        <v>1040688</v>
      </c>
      <c r="E6" s="84">
        <v>1040688</v>
      </c>
      <c r="F6" s="84">
        <v>954725.63</v>
      </c>
      <c r="G6" s="83">
        <v>110.07</v>
      </c>
      <c r="H6" s="83">
        <v>91.74</v>
      </c>
    </row>
    <row r="7" spans="2:8" x14ac:dyDescent="0.25">
      <c r="B7" s="6" t="s">
        <v>18</v>
      </c>
      <c r="C7" s="61">
        <v>74148.479999999996</v>
      </c>
      <c r="D7" s="61">
        <v>88077</v>
      </c>
      <c r="E7" s="61">
        <v>88077</v>
      </c>
      <c r="F7" s="83">
        <v>86400.59</v>
      </c>
      <c r="G7" s="83">
        <v>116.52</v>
      </c>
      <c r="H7" s="83">
        <v>98.1</v>
      </c>
    </row>
    <row r="8" spans="2:8" x14ac:dyDescent="0.25">
      <c r="B8" s="85" t="s">
        <v>19</v>
      </c>
      <c r="C8" s="60">
        <v>211.28</v>
      </c>
      <c r="D8" s="60">
        <v>787</v>
      </c>
      <c r="E8" s="60">
        <v>787</v>
      </c>
      <c r="F8" s="78">
        <v>787</v>
      </c>
      <c r="G8" s="78">
        <v>372.49</v>
      </c>
      <c r="H8" s="78">
        <v>100</v>
      </c>
    </row>
    <row r="9" spans="2:8" x14ac:dyDescent="0.25">
      <c r="B9" s="86" t="s">
        <v>140</v>
      </c>
      <c r="C9" s="60">
        <v>70857.94</v>
      </c>
      <c r="D9" s="60">
        <v>83520</v>
      </c>
      <c r="E9" s="60">
        <v>83520</v>
      </c>
      <c r="F9" s="78">
        <v>81901.89</v>
      </c>
      <c r="G9" s="78">
        <v>115.59</v>
      </c>
      <c r="H9" s="78">
        <v>98.06</v>
      </c>
    </row>
    <row r="10" spans="2:8" x14ac:dyDescent="0.25">
      <c r="B10" s="86" t="s">
        <v>141</v>
      </c>
      <c r="C10" s="60">
        <v>1680</v>
      </c>
      <c r="D10" s="60">
        <v>2100</v>
      </c>
      <c r="E10" s="60">
        <v>2100</v>
      </c>
      <c r="F10" s="78">
        <v>2065</v>
      </c>
      <c r="G10" s="78">
        <v>122.92</v>
      </c>
      <c r="H10" s="78">
        <v>98.33</v>
      </c>
    </row>
    <row r="11" spans="2:8" x14ac:dyDescent="0.25">
      <c r="B11" s="86" t="s">
        <v>142</v>
      </c>
      <c r="C11" s="60">
        <v>1399.26</v>
      </c>
      <c r="D11" s="60">
        <v>1670</v>
      </c>
      <c r="E11" s="60">
        <v>1670</v>
      </c>
      <c r="F11" s="78">
        <v>1646.7</v>
      </c>
      <c r="G11" s="78">
        <v>117.68</v>
      </c>
      <c r="H11" s="78">
        <v>98.6</v>
      </c>
    </row>
    <row r="12" spans="2:8" x14ac:dyDescent="0.25">
      <c r="B12" s="9" t="s">
        <v>24</v>
      </c>
      <c r="C12" s="61">
        <v>2767.95</v>
      </c>
      <c r="D12" s="61">
        <v>9530</v>
      </c>
      <c r="E12" s="61">
        <v>9530</v>
      </c>
      <c r="F12" s="83">
        <v>9470.83</v>
      </c>
      <c r="G12" s="83">
        <v>342.16</v>
      </c>
      <c r="H12" s="83">
        <v>99.38</v>
      </c>
    </row>
    <row r="13" spans="2:8" ht="30" customHeight="1" x14ac:dyDescent="0.25">
      <c r="B13" s="102" t="s">
        <v>201</v>
      </c>
      <c r="C13" s="103">
        <v>2767.95</v>
      </c>
      <c r="D13" s="103">
        <v>9530</v>
      </c>
      <c r="E13" s="103">
        <v>9530</v>
      </c>
      <c r="F13" s="105">
        <v>9470.83</v>
      </c>
      <c r="G13" s="105">
        <v>342.16</v>
      </c>
      <c r="H13" s="105">
        <v>99.38</v>
      </c>
    </row>
    <row r="14" spans="2:8" x14ac:dyDescent="0.25">
      <c r="B14" s="9" t="s">
        <v>143</v>
      </c>
      <c r="C14" s="61">
        <v>788747.95</v>
      </c>
      <c r="D14" s="61">
        <v>943081</v>
      </c>
      <c r="E14" s="61">
        <v>943081</v>
      </c>
      <c r="F14" s="83">
        <v>858854.21</v>
      </c>
      <c r="G14" s="83">
        <v>108.89</v>
      </c>
      <c r="H14" s="83">
        <v>91.07</v>
      </c>
    </row>
    <row r="15" spans="2:8" x14ac:dyDescent="0.25">
      <c r="B15" s="86" t="s">
        <v>144</v>
      </c>
      <c r="C15" s="60">
        <v>785804.55</v>
      </c>
      <c r="D15" s="60">
        <v>943081</v>
      </c>
      <c r="E15" s="60">
        <v>943081</v>
      </c>
      <c r="F15" s="78">
        <v>858854.21</v>
      </c>
      <c r="G15" s="78">
        <v>109.3</v>
      </c>
      <c r="H15" s="78">
        <v>91.07</v>
      </c>
    </row>
    <row r="16" spans="2:8" x14ac:dyDescent="0.25">
      <c r="B16" s="86" t="s">
        <v>145</v>
      </c>
      <c r="C16" s="60">
        <v>2943.4</v>
      </c>
      <c r="D16" s="60"/>
      <c r="E16" s="60"/>
      <c r="F16" s="78"/>
      <c r="G16" s="78"/>
      <c r="H16" s="78"/>
    </row>
    <row r="17" spans="2:8" x14ac:dyDescent="0.25">
      <c r="B17" s="9" t="s">
        <v>146</v>
      </c>
      <c r="C17" s="61">
        <v>1715.25</v>
      </c>
      <c r="D17" s="61"/>
      <c r="E17" s="61"/>
      <c r="F17" s="83"/>
      <c r="G17" s="83"/>
      <c r="H17" s="83"/>
    </row>
    <row r="18" spans="2:8" x14ac:dyDescent="0.25">
      <c r="B18" s="86" t="s">
        <v>147</v>
      </c>
      <c r="C18" s="60">
        <v>1715.25</v>
      </c>
      <c r="D18" s="60"/>
      <c r="E18" s="60"/>
      <c r="F18" s="78"/>
      <c r="G18" s="78"/>
      <c r="H18" s="78"/>
    </row>
    <row r="19" spans="2:8" x14ac:dyDescent="0.25">
      <c r="B19" s="79"/>
      <c r="C19" s="81"/>
      <c r="D19" s="81"/>
      <c r="E19" s="81"/>
      <c r="F19" s="82"/>
      <c r="G19" s="82"/>
      <c r="H19" s="82"/>
    </row>
    <row r="20" spans="2:8" ht="33" customHeight="1" x14ac:dyDescent="0.25">
      <c r="B20" s="34" t="s">
        <v>7</v>
      </c>
      <c r="C20" s="34" t="s">
        <v>68</v>
      </c>
      <c r="D20" s="34" t="s">
        <v>69</v>
      </c>
      <c r="E20" s="34" t="s">
        <v>70</v>
      </c>
      <c r="F20" s="34" t="s">
        <v>71</v>
      </c>
      <c r="G20" s="34" t="s">
        <v>26</v>
      </c>
      <c r="H20" s="34" t="s">
        <v>55</v>
      </c>
    </row>
    <row r="21" spans="2:8" x14ac:dyDescent="0.25">
      <c r="B21" s="34">
        <v>1</v>
      </c>
      <c r="C21" s="36">
        <v>2</v>
      </c>
      <c r="D21" s="36">
        <v>3</v>
      </c>
      <c r="E21" s="36">
        <v>4</v>
      </c>
      <c r="F21" s="36">
        <v>5</v>
      </c>
      <c r="G21" s="36" t="s">
        <v>38</v>
      </c>
      <c r="H21" s="36" t="s">
        <v>39</v>
      </c>
    </row>
    <row r="22" spans="2:8" ht="15.75" customHeight="1" x14ac:dyDescent="0.25">
      <c r="B22" s="6" t="s">
        <v>53</v>
      </c>
      <c r="C22" s="61">
        <v>890876.04</v>
      </c>
      <c r="D22" s="61">
        <v>1045307</v>
      </c>
      <c r="E22" s="88">
        <v>1045307</v>
      </c>
      <c r="F22" s="64">
        <v>1029106.63</v>
      </c>
      <c r="G22" s="64">
        <v>115.52</v>
      </c>
      <c r="H22" s="64">
        <v>98.45</v>
      </c>
    </row>
    <row r="23" spans="2:8" ht="15.75" customHeight="1" x14ac:dyDescent="0.25">
      <c r="B23" s="6" t="s">
        <v>18</v>
      </c>
      <c r="C23" s="61">
        <v>80650.539999999994</v>
      </c>
      <c r="D23" s="61">
        <v>88077</v>
      </c>
      <c r="E23" s="61">
        <v>88077</v>
      </c>
      <c r="F23" s="64">
        <v>88053.7</v>
      </c>
      <c r="G23" s="64">
        <v>109.18</v>
      </c>
      <c r="H23" s="64">
        <v>99.97</v>
      </c>
    </row>
    <row r="24" spans="2:8" x14ac:dyDescent="0.25">
      <c r="B24" s="85" t="s">
        <v>19</v>
      </c>
      <c r="C24" s="60">
        <v>211.28</v>
      </c>
      <c r="D24" s="60">
        <v>787</v>
      </c>
      <c r="E24" s="60">
        <v>787</v>
      </c>
      <c r="F24" s="65">
        <v>787</v>
      </c>
      <c r="G24" s="65">
        <v>372.49</v>
      </c>
      <c r="H24" s="65">
        <v>100</v>
      </c>
    </row>
    <row r="25" spans="2:8" x14ac:dyDescent="0.25">
      <c r="B25" s="86" t="s">
        <v>140</v>
      </c>
      <c r="C25" s="60">
        <v>77360</v>
      </c>
      <c r="D25" s="60">
        <v>83520</v>
      </c>
      <c r="E25" s="60">
        <v>83520</v>
      </c>
      <c r="F25" s="65">
        <v>83520</v>
      </c>
      <c r="G25" s="65">
        <v>107.96</v>
      </c>
      <c r="H25" s="65">
        <v>100</v>
      </c>
    </row>
    <row r="26" spans="2:8" x14ac:dyDescent="0.25">
      <c r="B26" s="86" t="s">
        <v>141</v>
      </c>
      <c r="C26" s="60">
        <v>1680</v>
      </c>
      <c r="D26" s="60">
        <v>2100</v>
      </c>
      <c r="E26" s="60">
        <v>2100</v>
      </c>
      <c r="F26" s="65">
        <v>2100</v>
      </c>
      <c r="G26" s="65">
        <v>125</v>
      </c>
      <c r="H26" s="65">
        <v>100</v>
      </c>
    </row>
    <row r="27" spans="2:8" x14ac:dyDescent="0.25">
      <c r="B27" s="86" t="s">
        <v>142</v>
      </c>
      <c r="C27" s="60">
        <v>1399.26</v>
      </c>
      <c r="D27" s="60">
        <v>1670</v>
      </c>
      <c r="E27" s="67">
        <v>1670</v>
      </c>
      <c r="F27" s="65">
        <v>1646.7</v>
      </c>
      <c r="G27" s="65">
        <v>117.68</v>
      </c>
      <c r="H27" s="65">
        <v>98.6</v>
      </c>
    </row>
    <row r="28" spans="2:8" x14ac:dyDescent="0.25">
      <c r="B28" s="9" t="s">
        <v>24</v>
      </c>
      <c r="C28" s="61">
        <v>1930.51</v>
      </c>
      <c r="D28" s="61">
        <v>10070</v>
      </c>
      <c r="E28" s="88">
        <v>10070</v>
      </c>
      <c r="F28" s="64">
        <v>9492.77</v>
      </c>
      <c r="G28" s="64">
        <v>491.72</v>
      </c>
      <c r="H28" s="64">
        <v>94.27</v>
      </c>
    </row>
    <row r="29" spans="2:8" ht="30" customHeight="1" x14ac:dyDescent="0.25">
      <c r="B29" s="102" t="s">
        <v>201</v>
      </c>
      <c r="C29" s="103">
        <v>1930.51</v>
      </c>
      <c r="D29" s="103">
        <v>10070</v>
      </c>
      <c r="E29" s="104">
        <v>10070</v>
      </c>
      <c r="F29" s="105">
        <v>9492.77</v>
      </c>
      <c r="G29" s="105">
        <v>491.72</v>
      </c>
      <c r="H29" s="105">
        <v>94.27</v>
      </c>
    </row>
    <row r="30" spans="2:8" x14ac:dyDescent="0.25">
      <c r="B30" s="9" t="s">
        <v>143</v>
      </c>
      <c r="C30" s="61">
        <v>806579.74</v>
      </c>
      <c r="D30" s="61">
        <v>947160</v>
      </c>
      <c r="E30" s="88">
        <v>947160</v>
      </c>
      <c r="F30" s="64">
        <v>931560.16</v>
      </c>
      <c r="G30" s="64">
        <v>115.5</v>
      </c>
      <c r="H30" s="64">
        <v>98.35</v>
      </c>
    </row>
    <row r="31" spans="2:8" x14ac:dyDescent="0.25">
      <c r="B31" s="86" t="s">
        <v>144</v>
      </c>
      <c r="C31" s="60">
        <v>781725.55</v>
      </c>
      <c r="D31" s="60">
        <v>947160</v>
      </c>
      <c r="E31" s="67">
        <v>947160</v>
      </c>
      <c r="F31" s="65">
        <v>931560.16</v>
      </c>
      <c r="G31" s="65">
        <v>119.17</v>
      </c>
      <c r="H31" s="65">
        <v>98.35</v>
      </c>
    </row>
    <row r="32" spans="2:8" x14ac:dyDescent="0.25">
      <c r="B32" s="86" t="s">
        <v>145</v>
      </c>
      <c r="C32" s="65">
        <v>24854.19</v>
      </c>
      <c r="D32" s="65"/>
      <c r="E32" s="65"/>
      <c r="F32" s="65"/>
      <c r="G32" s="65"/>
      <c r="H32" s="65"/>
    </row>
    <row r="33" spans="2:11" ht="15" customHeight="1" x14ac:dyDescent="0.25">
      <c r="B33" s="9" t="s">
        <v>146</v>
      </c>
      <c r="C33" s="87">
        <v>1715.25</v>
      </c>
      <c r="D33" s="89"/>
      <c r="E33" s="89"/>
      <c r="F33" s="89"/>
      <c r="G33" s="89"/>
      <c r="H33" s="89"/>
      <c r="I33" s="29"/>
      <c r="J33" s="29"/>
      <c r="K33" s="29"/>
    </row>
    <row r="34" spans="2:11" x14ac:dyDescent="0.25">
      <c r="B34" s="86" t="s">
        <v>147</v>
      </c>
      <c r="C34" s="89">
        <v>1715.25</v>
      </c>
      <c r="D34" s="89"/>
      <c r="E34" s="89"/>
      <c r="F34" s="89"/>
      <c r="G34" s="89"/>
      <c r="H34" s="89"/>
      <c r="I34" s="29"/>
      <c r="J34" s="29"/>
      <c r="K34" s="29"/>
    </row>
    <row r="35" spans="2:11" x14ac:dyDescent="0.25"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showGridLines="0" zoomScale="90" zoomScaleNormal="90" workbookViewId="0">
      <selection activeCell="B8" sqref="B8"/>
    </sheetView>
  </sheetViews>
  <sheetFormatPr defaultRowHeight="15" x14ac:dyDescent="0.25"/>
  <cols>
    <col min="1" max="1" width="3.7109375" customWidth="1"/>
    <col min="2" max="2" width="37.7109375" customWidth="1"/>
    <col min="3" max="6" width="24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117" t="s">
        <v>42</v>
      </c>
      <c r="C2" s="117"/>
      <c r="D2" s="117"/>
      <c r="E2" s="117"/>
      <c r="F2" s="117"/>
      <c r="G2" s="117"/>
      <c r="H2" s="117"/>
    </row>
    <row r="3" spans="2:8" ht="18" x14ac:dyDescent="0.25">
      <c r="B3" s="46"/>
      <c r="C3" s="46"/>
      <c r="D3" s="46"/>
      <c r="E3" s="46"/>
      <c r="F3" s="47"/>
      <c r="G3" s="47"/>
      <c r="H3" s="47"/>
    </row>
    <row r="4" spans="2:8" ht="33" customHeight="1" x14ac:dyDescent="0.25">
      <c r="B4" s="34" t="s">
        <v>7</v>
      </c>
      <c r="C4" s="34" t="s">
        <v>68</v>
      </c>
      <c r="D4" s="34" t="s">
        <v>69</v>
      </c>
      <c r="E4" s="34" t="s">
        <v>70</v>
      </c>
      <c r="F4" s="34" t="s">
        <v>71</v>
      </c>
      <c r="G4" s="34" t="s">
        <v>26</v>
      </c>
      <c r="H4" s="34" t="s">
        <v>55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38</v>
      </c>
      <c r="H5" s="36" t="s">
        <v>39</v>
      </c>
    </row>
    <row r="6" spans="2:8" ht="15.75" customHeight="1" x14ac:dyDescent="0.25">
      <c r="B6" s="6" t="s">
        <v>53</v>
      </c>
      <c r="C6" s="61">
        <v>890876.04</v>
      </c>
      <c r="D6" s="61">
        <v>1045307</v>
      </c>
      <c r="E6" s="61">
        <v>1045307</v>
      </c>
      <c r="F6" s="64">
        <v>1029106.63</v>
      </c>
      <c r="G6" s="64">
        <v>115.52</v>
      </c>
      <c r="H6" s="64">
        <v>98.45</v>
      </c>
    </row>
    <row r="7" spans="2:8" ht="15.75" customHeight="1" x14ac:dyDescent="0.25">
      <c r="B7" s="6" t="s">
        <v>150</v>
      </c>
      <c r="C7" s="61">
        <v>890876.04</v>
      </c>
      <c r="D7" s="61">
        <v>1045307</v>
      </c>
      <c r="E7" s="61">
        <v>1045307</v>
      </c>
      <c r="F7" s="64">
        <v>1029106.63</v>
      </c>
      <c r="G7" s="64">
        <v>115.52</v>
      </c>
      <c r="H7" s="64">
        <v>98.45</v>
      </c>
    </row>
    <row r="8" spans="2:8" x14ac:dyDescent="0.25">
      <c r="B8" s="85" t="s">
        <v>148</v>
      </c>
      <c r="C8" s="60">
        <v>890664.76</v>
      </c>
      <c r="D8" s="60">
        <v>1045307</v>
      </c>
      <c r="E8" s="60">
        <v>1045307</v>
      </c>
      <c r="F8" s="65">
        <v>1029106.63</v>
      </c>
      <c r="G8" s="65">
        <v>115.54</v>
      </c>
      <c r="H8" s="65">
        <v>98.45</v>
      </c>
    </row>
    <row r="9" spans="2:8" x14ac:dyDescent="0.25">
      <c r="B9" s="86" t="s">
        <v>149</v>
      </c>
      <c r="C9" s="60">
        <v>211.28</v>
      </c>
      <c r="D9" s="60"/>
      <c r="E9" s="60"/>
      <c r="F9" s="65"/>
      <c r="G9" s="65"/>
      <c r="H9" s="65"/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showGridLines="0" topLeftCell="A8" zoomScale="90" zoomScaleNormal="90" workbookViewId="0">
      <selection activeCell="B4" sqref="B4:L4"/>
    </sheetView>
  </sheetViews>
  <sheetFormatPr defaultRowHeight="15" x14ac:dyDescent="0.25"/>
  <cols>
    <col min="1" max="1" width="3.710937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5.28515625" customWidth="1"/>
    <col min="7" max="10" width="24.28515625" customWidth="1"/>
    <col min="11" max="12" width="15.7109375" customWidth="1"/>
  </cols>
  <sheetData>
    <row r="1" spans="2:12" ht="18" customHeight="1" x14ac:dyDescent="0.25">
      <c r="B1" s="2"/>
      <c r="C1" s="2"/>
      <c r="D1" s="14"/>
      <c r="E1" s="2"/>
      <c r="F1" s="2"/>
      <c r="G1" s="2"/>
      <c r="H1" s="2"/>
      <c r="I1" s="2"/>
      <c r="J1" s="2"/>
      <c r="K1" s="2"/>
      <c r="L1" s="14"/>
    </row>
    <row r="2" spans="2:12" ht="15.75" customHeight="1" x14ac:dyDescent="0.25">
      <c r="B2" s="117" t="s">
        <v>11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46"/>
      <c r="C3" s="46"/>
      <c r="D3" s="46"/>
      <c r="E3" s="46"/>
      <c r="F3" s="46"/>
      <c r="G3" s="46"/>
      <c r="H3" s="46"/>
      <c r="I3" s="46"/>
      <c r="J3" s="47"/>
      <c r="K3" s="47"/>
      <c r="L3" s="47"/>
    </row>
    <row r="4" spans="2:12" ht="18" customHeight="1" x14ac:dyDescent="0.25">
      <c r="B4" s="117" t="s">
        <v>58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5.75" customHeight="1" x14ac:dyDescent="0.25">
      <c r="B5" s="117" t="s">
        <v>43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8" x14ac:dyDescent="0.25">
      <c r="B6" s="46"/>
      <c r="C6" s="46"/>
      <c r="D6" s="46"/>
      <c r="E6" s="46"/>
      <c r="F6" s="46"/>
      <c r="G6" s="46"/>
      <c r="H6" s="46"/>
      <c r="I6" s="46"/>
      <c r="J6" s="47"/>
      <c r="K6" s="47"/>
      <c r="L6" s="47"/>
    </row>
    <row r="7" spans="2:12" ht="33" customHeight="1" x14ac:dyDescent="0.25">
      <c r="B7" s="147" t="s">
        <v>7</v>
      </c>
      <c r="C7" s="148"/>
      <c r="D7" s="148"/>
      <c r="E7" s="148"/>
      <c r="F7" s="149"/>
      <c r="G7" s="34" t="s">
        <v>68</v>
      </c>
      <c r="H7" s="34" t="s">
        <v>69</v>
      </c>
      <c r="I7" s="34" t="s">
        <v>70</v>
      </c>
      <c r="J7" s="34" t="s">
        <v>71</v>
      </c>
      <c r="K7" s="34" t="s">
        <v>26</v>
      </c>
      <c r="L7" s="34" t="s">
        <v>55</v>
      </c>
    </row>
    <row r="8" spans="2:12" x14ac:dyDescent="0.25">
      <c r="B8" s="147">
        <v>1</v>
      </c>
      <c r="C8" s="148"/>
      <c r="D8" s="148"/>
      <c r="E8" s="148"/>
      <c r="F8" s="149"/>
      <c r="G8" s="37">
        <v>2</v>
      </c>
      <c r="H8" s="37">
        <v>3</v>
      </c>
      <c r="I8" s="37">
        <v>4</v>
      </c>
      <c r="J8" s="37">
        <v>5</v>
      </c>
      <c r="K8" s="37" t="s">
        <v>38</v>
      </c>
      <c r="L8" s="37" t="s">
        <v>39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7"/>
      <c r="K9" s="27"/>
      <c r="L9" s="27"/>
    </row>
    <row r="10" spans="2:12" x14ac:dyDescent="0.25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7"/>
      <c r="K10" s="27"/>
      <c r="L10" s="27"/>
    </row>
    <row r="11" spans="2:12" ht="51" x14ac:dyDescent="0.25">
      <c r="B11" s="7"/>
      <c r="C11" s="7"/>
      <c r="D11" s="7">
        <v>841</v>
      </c>
      <c r="E11" s="7"/>
      <c r="F11" s="22" t="s">
        <v>44</v>
      </c>
      <c r="G11" s="4"/>
      <c r="H11" s="4"/>
      <c r="I11" s="4"/>
      <c r="J11" s="27"/>
      <c r="K11" s="27"/>
      <c r="L11" s="27"/>
    </row>
    <row r="12" spans="2:12" ht="25.5" x14ac:dyDescent="0.25">
      <c r="B12" s="7"/>
      <c r="C12" s="7"/>
      <c r="D12" s="7"/>
      <c r="E12" s="7">
        <v>8413</v>
      </c>
      <c r="F12" s="22" t="s">
        <v>45</v>
      </c>
      <c r="G12" s="4"/>
      <c r="H12" s="4"/>
      <c r="I12" s="4"/>
      <c r="J12" s="27"/>
      <c r="K12" s="27"/>
      <c r="L12" s="27"/>
    </row>
    <row r="13" spans="2:12" x14ac:dyDescent="0.25">
      <c r="B13" s="7"/>
      <c r="C13" s="7"/>
      <c r="D13" s="7"/>
      <c r="E13" s="8" t="s">
        <v>21</v>
      </c>
      <c r="F13" s="13"/>
      <c r="G13" s="4"/>
      <c r="H13" s="4"/>
      <c r="I13" s="4"/>
      <c r="J13" s="27"/>
      <c r="K13" s="27"/>
      <c r="L13" s="27"/>
    </row>
    <row r="14" spans="2:12" ht="25.5" x14ac:dyDescent="0.25">
      <c r="B14" s="9">
        <v>5</v>
      </c>
      <c r="C14" s="10"/>
      <c r="D14" s="10"/>
      <c r="E14" s="10"/>
      <c r="F14" s="15" t="s">
        <v>9</v>
      </c>
      <c r="G14" s="4"/>
      <c r="H14" s="4"/>
      <c r="I14" s="4"/>
      <c r="J14" s="27"/>
      <c r="K14" s="27"/>
      <c r="L14" s="27"/>
    </row>
    <row r="15" spans="2:12" ht="25.5" x14ac:dyDescent="0.25">
      <c r="B15" s="11"/>
      <c r="C15" s="11">
        <v>54</v>
      </c>
      <c r="D15" s="11"/>
      <c r="E15" s="11"/>
      <c r="F15" s="16" t="s">
        <v>14</v>
      </c>
      <c r="G15" s="4"/>
      <c r="H15" s="4"/>
      <c r="I15" s="5"/>
      <c r="J15" s="27"/>
      <c r="K15" s="27"/>
      <c r="L15" s="27"/>
    </row>
    <row r="16" spans="2:12" ht="63.75" x14ac:dyDescent="0.25">
      <c r="B16" s="11"/>
      <c r="C16" s="11"/>
      <c r="D16" s="11">
        <v>541</v>
      </c>
      <c r="E16" s="22"/>
      <c r="F16" s="22" t="s">
        <v>46</v>
      </c>
      <c r="G16" s="4"/>
      <c r="H16" s="4"/>
      <c r="I16" s="5"/>
      <c r="J16" s="27"/>
      <c r="K16" s="27"/>
      <c r="L16" s="27"/>
    </row>
    <row r="17" spans="2:12" ht="38.25" x14ac:dyDescent="0.25">
      <c r="B17" s="11"/>
      <c r="C17" s="11"/>
      <c r="D17" s="11"/>
      <c r="E17" s="22">
        <v>5413</v>
      </c>
      <c r="F17" s="22" t="s">
        <v>47</v>
      </c>
      <c r="G17" s="4"/>
      <c r="H17" s="4"/>
      <c r="I17" s="5"/>
      <c r="J17" s="27"/>
      <c r="K17" s="27"/>
      <c r="L17" s="27"/>
    </row>
    <row r="18" spans="2:12" x14ac:dyDescent="0.25">
      <c r="B18" s="12"/>
      <c r="C18" s="10"/>
      <c r="D18" s="10"/>
      <c r="E18" s="10"/>
      <c r="F18" s="15" t="s">
        <v>21</v>
      </c>
      <c r="G18" s="4"/>
      <c r="H18" s="4"/>
      <c r="I18" s="4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showGridLines="0" zoomScale="90" zoomScaleNormal="90" workbookViewId="0">
      <selection activeCell="L7" sqref="L7"/>
    </sheetView>
  </sheetViews>
  <sheetFormatPr defaultRowHeight="15" x14ac:dyDescent="0.25"/>
  <cols>
    <col min="1" max="1" width="3.7109375" customWidth="1"/>
    <col min="2" max="2" width="37.7109375" customWidth="1"/>
    <col min="3" max="6" width="24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117" t="s">
        <v>48</v>
      </c>
      <c r="C2" s="117"/>
      <c r="D2" s="117"/>
      <c r="E2" s="117"/>
      <c r="F2" s="117"/>
      <c r="G2" s="117"/>
      <c r="H2" s="117"/>
    </row>
    <row r="3" spans="2:8" ht="18" x14ac:dyDescent="0.25">
      <c r="B3" s="46"/>
      <c r="C3" s="46"/>
      <c r="D3" s="46"/>
      <c r="E3" s="46"/>
      <c r="F3" s="47"/>
      <c r="G3" s="47"/>
      <c r="H3" s="47"/>
    </row>
    <row r="4" spans="2:8" ht="33" customHeight="1" x14ac:dyDescent="0.25">
      <c r="B4" s="34" t="s">
        <v>7</v>
      </c>
      <c r="C4" s="34" t="s">
        <v>68</v>
      </c>
      <c r="D4" s="34" t="s">
        <v>69</v>
      </c>
      <c r="E4" s="34" t="s">
        <v>70</v>
      </c>
      <c r="F4" s="34" t="s">
        <v>71</v>
      </c>
      <c r="G4" s="34" t="s">
        <v>26</v>
      </c>
      <c r="H4" s="34" t="s">
        <v>55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38</v>
      </c>
      <c r="H5" s="34" t="s">
        <v>39</v>
      </c>
    </row>
    <row r="6" spans="2:8" x14ac:dyDescent="0.25">
      <c r="B6" s="6" t="s">
        <v>50</v>
      </c>
      <c r="C6" s="4"/>
      <c r="D6" s="4"/>
      <c r="E6" s="5"/>
      <c r="F6" s="27"/>
      <c r="G6" s="27"/>
      <c r="H6" s="27"/>
    </row>
    <row r="7" spans="2:8" x14ac:dyDescent="0.25">
      <c r="B7" s="6" t="s">
        <v>18</v>
      </c>
      <c r="C7" s="4"/>
      <c r="D7" s="4"/>
      <c r="E7" s="4"/>
      <c r="F7" s="27"/>
      <c r="G7" s="27"/>
      <c r="H7" s="27"/>
    </row>
    <row r="8" spans="2:8" x14ac:dyDescent="0.25">
      <c r="B8" s="19" t="s">
        <v>19</v>
      </c>
      <c r="C8" s="4"/>
      <c r="D8" s="4"/>
      <c r="E8" s="4"/>
      <c r="F8" s="27"/>
      <c r="G8" s="27"/>
      <c r="H8" s="27"/>
    </row>
    <row r="9" spans="2:8" x14ac:dyDescent="0.25">
      <c r="B9" s="20" t="s">
        <v>20</v>
      </c>
      <c r="C9" s="4"/>
      <c r="D9" s="4"/>
      <c r="E9" s="4"/>
      <c r="F9" s="27"/>
      <c r="G9" s="27"/>
      <c r="H9" s="27"/>
    </row>
    <row r="10" spans="2:8" x14ac:dyDescent="0.25">
      <c r="B10" s="20" t="s">
        <v>21</v>
      </c>
      <c r="C10" s="4"/>
      <c r="D10" s="4"/>
      <c r="E10" s="4"/>
      <c r="F10" s="27"/>
      <c r="G10" s="27"/>
      <c r="H10" s="27"/>
    </row>
    <row r="11" spans="2:8" x14ac:dyDescent="0.25">
      <c r="B11" s="6" t="s">
        <v>22</v>
      </c>
      <c r="C11" s="4"/>
      <c r="D11" s="4"/>
      <c r="E11" s="5"/>
      <c r="F11" s="27"/>
      <c r="G11" s="27"/>
      <c r="H11" s="27"/>
    </row>
    <row r="12" spans="2:8" x14ac:dyDescent="0.25">
      <c r="B12" s="21" t="s">
        <v>23</v>
      </c>
      <c r="C12" s="4"/>
      <c r="D12" s="4"/>
      <c r="E12" s="5"/>
      <c r="F12" s="27"/>
      <c r="G12" s="27"/>
      <c r="H12" s="27"/>
    </row>
    <row r="13" spans="2:8" x14ac:dyDescent="0.25">
      <c r="B13" s="6" t="s">
        <v>24</v>
      </c>
      <c r="C13" s="4"/>
      <c r="D13" s="4"/>
      <c r="E13" s="5"/>
      <c r="F13" s="27"/>
      <c r="G13" s="27"/>
      <c r="H13" s="27"/>
    </row>
    <row r="14" spans="2:8" x14ac:dyDescent="0.25">
      <c r="B14" s="21" t="s">
        <v>25</v>
      </c>
      <c r="C14" s="4"/>
      <c r="D14" s="4"/>
      <c r="E14" s="5"/>
      <c r="F14" s="27"/>
      <c r="G14" s="27"/>
      <c r="H14" s="27"/>
    </row>
    <row r="15" spans="2:8" x14ac:dyDescent="0.25">
      <c r="B15" s="11" t="s">
        <v>16</v>
      </c>
      <c r="C15" s="4"/>
      <c r="D15" s="4"/>
      <c r="E15" s="5"/>
      <c r="F15" s="27"/>
      <c r="G15" s="27"/>
      <c r="H15" s="27"/>
    </row>
    <row r="16" spans="2:8" x14ac:dyDescent="0.25">
      <c r="B16" s="21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51</v>
      </c>
      <c r="C17" s="4"/>
      <c r="D17" s="4"/>
      <c r="E17" s="5"/>
      <c r="F17" s="27"/>
      <c r="G17" s="27"/>
      <c r="H17" s="27"/>
    </row>
    <row r="18" spans="2:8" ht="15.75" customHeight="1" x14ac:dyDescent="0.25">
      <c r="B18" s="6" t="s">
        <v>18</v>
      </c>
      <c r="C18" s="4"/>
      <c r="D18" s="4"/>
      <c r="E18" s="4"/>
      <c r="F18" s="27"/>
      <c r="G18" s="27"/>
      <c r="H18" s="27"/>
    </row>
    <row r="19" spans="2:8" x14ac:dyDescent="0.25">
      <c r="B19" s="19" t="s">
        <v>19</v>
      </c>
      <c r="C19" s="4"/>
      <c r="D19" s="4"/>
      <c r="E19" s="4"/>
      <c r="F19" s="27"/>
      <c r="G19" s="27"/>
      <c r="H19" s="27"/>
    </row>
    <row r="20" spans="2:8" x14ac:dyDescent="0.25">
      <c r="B20" s="20" t="s">
        <v>20</v>
      </c>
      <c r="C20" s="4"/>
      <c r="D20" s="4"/>
      <c r="E20" s="4"/>
      <c r="F20" s="27"/>
      <c r="G20" s="27"/>
      <c r="H20" s="27"/>
    </row>
    <row r="21" spans="2:8" x14ac:dyDescent="0.25">
      <c r="B21" s="20" t="s">
        <v>21</v>
      </c>
      <c r="C21" s="4"/>
      <c r="D21" s="4"/>
      <c r="E21" s="4"/>
      <c r="F21" s="27"/>
      <c r="G21" s="27"/>
      <c r="H21" s="27"/>
    </row>
    <row r="22" spans="2:8" x14ac:dyDescent="0.25">
      <c r="B22" s="6" t="s">
        <v>22</v>
      </c>
      <c r="C22" s="4"/>
      <c r="D22" s="4"/>
      <c r="E22" s="5"/>
      <c r="F22" s="27"/>
      <c r="G22" s="27"/>
      <c r="H22" s="27"/>
    </row>
    <row r="23" spans="2:8" x14ac:dyDescent="0.25">
      <c r="B23" s="21" t="s">
        <v>23</v>
      </c>
      <c r="C23" s="4"/>
      <c r="D23" s="4"/>
      <c r="E23" s="5"/>
      <c r="F23" s="27"/>
      <c r="G23" s="27"/>
      <c r="H23" s="27"/>
    </row>
    <row r="24" spans="2:8" x14ac:dyDescent="0.25">
      <c r="B24" s="6" t="s">
        <v>24</v>
      </c>
      <c r="C24" s="4"/>
      <c r="D24" s="4"/>
      <c r="E24" s="5"/>
      <c r="F24" s="27"/>
      <c r="G24" s="27"/>
      <c r="H24" s="27"/>
    </row>
    <row r="25" spans="2:8" x14ac:dyDescent="0.25">
      <c r="B25" s="21" t="s">
        <v>25</v>
      </c>
      <c r="C25" s="4"/>
      <c r="D25" s="4"/>
      <c r="E25" s="5"/>
      <c r="F25" s="27"/>
      <c r="G25" s="27"/>
      <c r="H25" s="27"/>
    </row>
    <row r="26" spans="2:8" x14ac:dyDescent="0.25">
      <c r="B26" s="11" t="s">
        <v>16</v>
      </c>
      <c r="C26" s="4"/>
      <c r="D26" s="4"/>
      <c r="E26" s="5"/>
      <c r="F26" s="27"/>
      <c r="G26" s="27"/>
      <c r="H26" s="27"/>
    </row>
    <row r="28" spans="2:8" x14ac:dyDescent="0.25">
      <c r="B28" s="39"/>
      <c r="C28" s="39"/>
      <c r="D28" s="39"/>
      <c r="E28" s="39"/>
      <c r="F28" s="39"/>
      <c r="G28" s="39"/>
      <c r="H28" s="3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2"/>
  <sheetViews>
    <sheetView showGridLines="0" topLeftCell="A69" zoomScale="90" zoomScaleNormal="90" workbookViewId="0">
      <selection activeCell="G90" sqref="G90"/>
    </sheetView>
  </sheetViews>
  <sheetFormatPr defaultRowHeight="15" x14ac:dyDescent="0.25"/>
  <cols>
    <col min="1" max="1" width="3.7109375" customWidth="1"/>
    <col min="2" max="2" width="58.5703125" customWidth="1"/>
    <col min="3" max="5" width="24.28515625" customWidth="1"/>
    <col min="6" max="6" width="15.7109375" customWidth="1"/>
    <col min="7" max="7" width="24.28515625" customWidth="1"/>
  </cols>
  <sheetData>
    <row r="1" spans="2:7" ht="18" x14ac:dyDescent="0.25">
      <c r="B1" s="2"/>
      <c r="C1" s="2"/>
      <c r="D1" s="2"/>
      <c r="E1" s="2"/>
      <c r="F1" s="3"/>
      <c r="G1" s="3"/>
    </row>
    <row r="2" spans="2:7" ht="18" customHeight="1" x14ac:dyDescent="0.25">
      <c r="B2" s="117" t="s">
        <v>10</v>
      </c>
      <c r="C2" s="117"/>
      <c r="D2" s="117"/>
      <c r="E2" s="117"/>
      <c r="F2" s="117"/>
      <c r="G2" s="23"/>
    </row>
    <row r="3" spans="2:7" ht="18" x14ac:dyDescent="0.25">
      <c r="B3" s="46"/>
      <c r="C3" s="46"/>
      <c r="D3" s="46"/>
      <c r="E3" s="49"/>
      <c r="F3" s="47"/>
      <c r="G3" s="3"/>
    </row>
    <row r="4" spans="2:7" ht="15.75" x14ac:dyDescent="0.25">
      <c r="B4" s="151" t="s">
        <v>60</v>
      </c>
      <c r="C4" s="151"/>
      <c r="D4" s="151"/>
      <c r="E4" s="151"/>
      <c r="F4" s="151"/>
    </row>
    <row r="5" spans="2:7" ht="18" x14ac:dyDescent="0.25">
      <c r="B5" s="46"/>
      <c r="C5" s="46"/>
      <c r="D5" s="46"/>
      <c r="E5" s="46"/>
      <c r="F5" s="47"/>
    </row>
    <row r="6" spans="2:7" ht="33" customHeight="1" x14ac:dyDescent="0.25">
      <c r="B6" s="34" t="s">
        <v>7</v>
      </c>
      <c r="C6" s="34" t="s">
        <v>69</v>
      </c>
      <c r="D6" s="34" t="s">
        <v>70</v>
      </c>
      <c r="E6" s="34" t="s">
        <v>71</v>
      </c>
      <c r="F6" s="34" t="s">
        <v>55</v>
      </c>
    </row>
    <row r="7" spans="2:7" s="38" customFormat="1" ht="11.25" x14ac:dyDescent="0.2">
      <c r="B7" s="36">
        <v>1</v>
      </c>
      <c r="C7" s="36">
        <v>2</v>
      </c>
      <c r="D7" s="36">
        <v>3</v>
      </c>
      <c r="E7" s="36">
        <v>4</v>
      </c>
      <c r="F7" s="36" t="s">
        <v>49</v>
      </c>
    </row>
    <row r="8" spans="2:7" ht="15" customHeight="1" x14ac:dyDescent="0.25">
      <c r="B8" s="90" t="s">
        <v>151</v>
      </c>
      <c r="C8" s="107">
        <v>1045307</v>
      </c>
      <c r="D8" s="107">
        <v>1045307</v>
      </c>
      <c r="E8" s="107">
        <v>1029106.63</v>
      </c>
      <c r="F8" s="107">
        <v>98.45</v>
      </c>
    </row>
    <row r="9" spans="2:7" ht="15" customHeight="1" x14ac:dyDescent="0.25">
      <c r="B9" s="91" t="s">
        <v>152</v>
      </c>
      <c r="C9" s="108">
        <v>957230</v>
      </c>
      <c r="D9" s="108">
        <v>957230</v>
      </c>
      <c r="E9" s="108">
        <v>941052.93</v>
      </c>
      <c r="F9" s="108">
        <v>98.31</v>
      </c>
    </row>
    <row r="10" spans="2:7" ht="15" customHeight="1" x14ac:dyDescent="0.25">
      <c r="B10" s="92" t="s">
        <v>153</v>
      </c>
      <c r="C10" s="108">
        <v>957230</v>
      </c>
      <c r="D10" s="108">
        <v>957230</v>
      </c>
      <c r="E10" s="108">
        <v>941052.93</v>
      </c>
      <c r="F10" s="108">
        <v>98.31</v>
      </c>
    </row>
    <row r="11" spans="2:7" ht="15" customHeight="1" x14ac:dyDescent="0.25">
      <c r="B11" s="93" t="s">
        <v>137</v>
      </c>
      <c r="C11" s="109">
        <v>10070</v>
      </c>
      <c r="D11" s="109">
        <v>10070</v>
      </c>
      <c r="E11" s="109">
        <v>9492.77</v>
      </c>
      <c r="F11" s="109">
        <v>94.27</v>
      </c>
    </row>
    <row r="12" spans="2:7" ht="26.25" customHeight="1" x14ac:dyDescent="0.25">
      <c r="B12" s="93" t="s">
        <v>154</v>
      </c>
      <c r="C12" s="109">
        <v>10070</v>
      </c>
      <c r="D12" s="109">
        <v>10070</v>
      </c>
      <c r="E12" s="109">
        <v>9492.77</v>
      </c>
      <c r="F12" s="109">
        <v>94.27</v>
      </c>
    </row>
    <row r="13" spans="2:7" ht="15" customHeight="1" x14ac:dyDescent="0.25">
      <c r="B13" s="94" t="s">
        <v>155</v>
      </c>
      <c r="C13" s="109">
        <v>10070</v>
      </c>
      <c r="D13" s="109">
        <v>10070</v>
      </c>
      <c r="E13" s="109">
        <v>9481.2199999999993</v>
      </c>
      <c r="F13" s="109">
        <v>94.15</v>
      </c>
    </row>
    <row r="14" spans="2:7" ht="15" customHeight="1" x14ac:dyDescent="0.25">
      <c r="B14" s="95" t="s">
        <v>156</v>
      </c>
      <c r="C14" s="110"/>
      <c r="D14" s="110"/>
      <c r="E14" s="110">
        <v>702.5</v>
      </c>
      <c r="F14" s="110"/>
    </row>
    <row r="15" spans="2:7" ht="15" customHeight="1" x14ac:dyDescent="0.25">
      <c r="B15" s="95" t="s">
        <v>157</v>
      </c>
      <c r="C15" s="110"/>
      <c r="D15" s="110"/>
      <c r="E15" s="110">
        <v>160</v>
      </c>
      <c r="F15" s="110"/>
    </row>
    <row r="16" spans="2:7" ht="15" customHeight="1" x14ac:dyDescent="0.25">
      <c r="B16" s="95" t="s">
        <v>158</v>
      </c>
      <c r="C16" s="110"/>
      <c r="D16" s="110"/>
      <c r="E16" s="110">
        <v>2.25</v>
      </c>
      <c r="F16" s="110"/>
    </row>
    <row r="17" spans="2:6" ht="15" customHeight="1" x14ac:dyDescent="0.25">
      <c r="B17" s="95" t="s">
        <v>159</v>
      </c>
      <c r="C17" s="110"/>
      <c r="D17" s="110"/>
      <c r="E17" s="110">
        <v>124.67</v>
      </c>
      <c r="F17" s="110"/>
    </row>
    <row r="18" spans="2:6" ht="15" customHeight="1" x14ac:dyDescent="0.25">
      <c r="B18" s="95" t="s">
        <v>160</v>
      </c>
      <c r="C18" s="110"/>
      <c r="D18" s="110"/>
      <c r="E18" s="110">
        <v>642.35</v>
      </c>
      <c r="F18" s="110"/>
    </row>
    <row r="19" spans="2:6" ht="15" customHeight="1" x14ac:dyDescent="0.25">
      <c r="B19" s="95" t="s">
        <v>161</v>
      </c>
      <c r="C19" s="110"/>
      <c r="D19" s="110"/>
      <c r="E19" s="110">
        <v>7849.45</v>
      </c>
      <c r="F19" s="110"/>
    </row>
    <row r="20" spans="2:6" ht="26.25" x14ac:dyDescent="0.25">
      <c r="B20" s="94" t="s">
        <v>162</v>
      </c>
      <c r="C20" s="109"/>
      <c r="D20" s="109"/>
      <c r="E20" s="109">
        <v>11.55</v>
      </c>
      <c r="F20" s="109"/>
    </row>
    <row r="21" spans="2:6" x14ac:dyDescent="0.25">
      <c r="B21" s="95" t="s">
        <v>163</v>
      </c>
      <c r="C21" s="110"/>
      <c r="D21" s="110"/>
      <c r="E21" s="110">
        <v>11.55</v>
      </c>
      <c r="F21" s="110"/>
    </row>
    <row r="22" spans="2:6" x14ac:dyDescent="0.25">
      <c r="B22" s="93" t="s">
        <v>138</v>
      </c>
      <c r="C22" s="109">
        <v>947160</v>
      </c>
      <c r="D22" s="109">
        <v>947160</v>
      </c>
      <c r="E22" s="109">
        <v>931560.16</v>
      </c>
      <c r="F22" s="109">
        <v>98.35</v>
      </c>
    </row>
    <row r="23" spans="2:6" x14ac:dyDescent="0.25">
      <c r="B23" s="93" t="s">
        <v>139</v>
      </c>
      <c r="C23" s="109">
        <v>947160</v>
      </c>
      <c r="D23" s="109">
        <v>947160</v>
      </c>
      <c r="E23" s="109">
        <v>931560.16</v>
      </c>
      <c r="F23" s="109">
        <v>98.35</v>
      </c>
    </row>
    <row r="24" spans="2:6" x14ac:dyDescent="0.25">
      <c r="B24" s="93" t="s">
        <v>164</v>
      </c>
      <c r="C24" s="109">
        <v>947160</v>
      </c>
      <c r="D24" s="109">
        <v>947160</v>
      </c>
      <c r="E24" s="109">
        <v>931560.16</v>
      </c>
      <c r="F24" s="109">
        <v>98.35</v>
      </c>
    </row>
    <row r="25" spans="2:6" x14ac:dyDescent="0.25">
      <c r="B25" s="94" t="s">
        <v>165</v>
      </c>
      <c r="C25" s="109">
        <v>937500</v>
      </c>
      <c r="D25" s="109">
        <v>937500</v>
      </c>
      <c r="E25" s="109">
        <v>922444.43</v>
      </c>
      <c r="F25" s="109">
        <v>98.39</v>
      </c>
    </row>
    <row r="26" spans="2:6" x14ac:dyDescent="0.25">
      <c r="B26" s="95" t="s">
        <v>166</v>
      </c>
      <c r="C26" s="110"/>
      <c r="D26" s="110"/>
      <c r="E26" s="110">
        <v>727894.56</v>
      </c>
      <c r="F26" s="110"/>
    </row>
    <row r="27" spans="2:6" x14ac:dyDescent="0.25">
      <c r="B27" s="95" t="s">
        <v>167</v>
      </c>
      <c r="C27" s="110"/>
      <c r="D27" s="110"/>
      <c r="E27" s="110">
        <v>34269.379999999997</v>
      </c>
      <c r="F27" s="110"/>
    </row>
    <row r="28" spans="2:6" x14ac:dyDescent="0.25">
      <c r="B28" s="95" t="s">
        <v>168</v>
      </c>
      <c r="C28" s="110"/>
      <c r="D28" s="110"/>
      <c r="E28" s="110">
        <v>2112.6799999999998</v>
      </c>
      <c r="F28" s="110"/>
    </row>
    <row r="29" spans="2:6" x14ac:dyDescent="0.25">
      <c r="B29" s="95" t="s">
        <v>169</v>
      </c>
      <c r="C29" s="110"/>
      <c r="D29" s="110"/>
      <c r="E29" s="110">
        <v>32137.94</v>
      </c>
      <c r="F29" s="110"/>
    </row>
    <row r="30" spans="2:6" ht="26.25" x14ac:dyDescent="0.25">
      <c r="B30" s="95" t="s">
        <v>170</v>
      </c>
      <c r="C30" s="110"/>
      <c r="D30" s="110"/>
      <c r="E30" s="110">
        <v>126029.87</v>
      </c>
      <c r="F30" s="110"/>
    </row>
    <row r="31" spans="2:6" x14ac:dyDescent="0.25">
      <c r="B31" s="94" t="s">
        <v>155</v>
      </c>
      <c r="C31" s="109">
        <v>7402</v>
      </c>
      <c r="D31" s="109">
        <v>7402</v>
      </c>
      <c r="E31" s="109">
        <v>7042.53</v>
      </c>
      <c r="F31" s="109">
        <v>95.14</v>
      </c>
    </row>
    <row r="32" spans="2:6" x14ac:dyDescent="0.25">
      <c r="B32" s="95" t="s">
        <v>156</v>
      </c>
      <c r="C32" s="110"/>
      <c r="D32" s="110"/>
      <c r="E32" s="110">
        <v>351</v>
      </c>
      <c r="F32" s="110"/>
    </row>
    <row r="33" spans="2:6" ht="26.25" x14ac:dyDescent="0.25">
      <c r="B33" s="95" t="s">
        <v>171</v>
      </c>
      <c r="C33" s="110"/>
      <c r="D33" s="110"/>
      <c r="E33" s="110">
        <v>2484.5300000000002</v>
      </c>
      <c r="F33" s="110"/>
    </row>
    <row r="34" spans="2:6" x14ac:dyDescent="0.25">
      <c r="B34" s="95" t="s">
        <v>172</v>
      </c>
      <c r="C34" s="110"/>
      <c r="D34" s="110"/>
      <c r="E34" s="110">
        <v>2496</v>
      </c>
      <c r="F34" s="110"/>
    </row>
    <row r="35" spans="2:6" x14ac:dyDescent="0.25">
      <c r="B35" s="95" t="s">
        <v>161</v>
      </c>
      <c r="C35" s="110"/>
      <c r="D35" s="110"/>
      <c r="E35" s="110">
        <v>1711</v>
      </c>
      <c r="F35" s="110"/>
    </row>
    <row r="36" spans="2:6" ht="26.25" x14ac:dyDescent="0.25">
      <c r="B36" s="94" t="s">
        <v>173</v>
      </c>
      <c r="C36" s="109">
        <v>450</v>
      </c>
      <c r="D36" s="109">
        <v>450</v>
      </c>
      <c r="E36" s="109">
        <v>420</v>
      </c>
      <c r="F36" s="109">
        <v>93.33</v>
      </c>
    </row>
    <row r="37" spans="2:6" x14ac:dyDescent="0.25">
      <c r="B37" s="95" t="s">
        <v>174</v>
      </c>
      <c r="C37" s="110"/>
      <c r="D37" s="110"/>
      <c r="E37" s="110">
        <v>420</v>
      </c>
      <c r="F37" s="110"/>
    </row>
    <row r="38" spans="2:6" x14ac:dyDescent="0.25">
      <c r="B38" s="94" t="s">
        <v>175</v>
      </c>
      <c r="C38" s="109">
        <v>508</v>
      </c>
      <c r="D38" s="109">
        <v>508</v>
      </c>
      <c r="E38" s="109">
        <v>507.5</v>
      </c>
      <c r="F38" s="109">
        <v>99.9</v>
      </c>
    </row>
    <row r="39" spans="2:6" x14ac:dyDescent="0.25">
      <c r="B39" s="95" t="s">
        <v>176</v>
      </c>
      <c r="C39" s="110"/>
      <c r="D39" s="110"/>
      <c r="E39" s="110">
        <v>507.5</v>
      </c>
      <c r="F39" s="110"/>
    </row>
    <row r="40" spans="2:6" ht="26.25" x14ac:dyDescent="0.25">
      <c r="B40" s="94" t="s">
        <v>162</v>
      </c>
      <c r="C40" s="109">
        <v>1300</v>
      </c>
      <c r="D40" s="109">
        <v>1300</v>
      </c>
      <c r="E40" s="109">
        <v>1145.7</v>
      </c>
      <c r="F40" s="109">
        <v>88.13</v>
      </c>
    </row>
    <row r="41" spans="2:6" x14ac:dyDescent="0.25">
      <c r="B41" s="95" t="s">
        <v>163</v>
      </c>
      <c r="C41" s="110"/>
      <c r="D41" s="110"/>
      <c r="E41" s="110">
        <v>1145.7</v>
      </c>
      <c r="F41" s="110"/>
    </row>
    <row r="42" spans="2:6" ht="26.25" x14ac:dyDescent="0.25">
      <c r="B42" s="91" t="s">
        <v>177</v>
      </c>
      <c r="C42" s="108">
        <v>83520</v>
      </c>
      <c r="D42" s="108">
        <v>83520</v>
      </c>
      <c r="E42" s="108">
        <v>83520</v>
      </c>
      <c r="F42" s="108">
        <v>100</v>
      </c>
    </row>
    <row r="43" spans="2:6" x14ac:dyDescent="0.25">
      <c r="B43" s="92" t="s">
        <v>182</v>
      </c>
      <c r="C43" s="108">
        <v>80620</v>
      </c>
      <c r="D43" s="108">
        <v>80620</v>
      </c>
      <c r="E43" s="108">
        <v>81180.009999999995</v>
      </c>
      <c r="F43" s="108">
        <v>100.69</v>
      </c>
    </row>
    <row r="44" spans="2:6" x14ac:dyDescent="0.25">
      <c r="B44" s="93" t="s">
        <v>178</v>
      </c>
      <c r="C44" s="109">
        <v>80620</v>
      </c>
      <c r="D44" s="109">
        <v>80620</v>
      </c>
      <c r="E44" s="109">
        <v>81180.009999999995</v>
      </c>
      <c r="F44" s="109">
        <v>100.69</v>
      </c>
    </row>
    <row r="45" spans="2:6" x14ac:dyDescent="0.25">
      <c r="B45" s="93" t="s">
        <v>134</v>
      </c>
      <c r="C45" s="109">
        <v>80620</v>
      </c>
      <c r="D45" s="109">
        <v>80620</v>
      </c>
      <c r="E45" s="109">
        <v>81180.009999999995</v>
      </c>
      <c r="F45" s="109">
        <v>100.69</v>
      </c>
    </row>
    <row r="46" spans="2:6" x14ac:dyDescent="0.25">
      <c r="B46" s="93" t="s">
        <v>179</v>
      </c>
      <c r="C46" s="109">
        <v>80620</v>
      </c>
      <c r="D46" s="109">
        <v>80620</v>
      </c>
      <c r="E46" s="109">
        <v>81180.009999999995</v>
      </c>
      <c r="F46" s="109">
        <v>100.69</v>
      </c>
    </row>
    <row r="47" spans="2:6" x14ac:dyDescent="0.25">
      <c r="B47" s="94" t="s">
        <v>155</v>
      </c>
      <c r="C47" s="109">
        <v>80420</v>
      </c>
      <c r="D47" s="109">
        <v>80420</v>
      </c>
      <c r="E47" s="109">
        <v>80998.31</v>
      </c>
      <c r="F47" s="109">
        <v>100.72</v>
      </c>
    </row>
    <row r="48" spans="2:6" x14ac:dyDescent="0.25">
      <c r="B48" s="95" t="s">
        <v>156</v>
      </c>
      <c r="C48" s="110"/>
      <c r="D48" s="110"/>
      <c r="E48" s="110">
        <v>8807.27</v>
      </c>
      <c r="F48" s="110"/>
    </row>
    <row r="49" spans="2:6" ht="26.25" x14ac:dyDescent="0.25">
      <c r="B49" s="95" t="s">
        <v>183</v>
      </c>
      <c r="C49" s="110"/>
      <c r="D49" s="110"/>
      <c r="E49" s="110">
        <v>16159.63</v>
      </c>
      <c r="F49" s="110"/>
    </row>
    <row r="50" spans="2:6" x14ac:dyDescent="0.25">
      <c r="B50" s="95" t="s">
        <v>157</v>
      </c>
      <c r="C50" s="110"/>
      <c r="D50" s="110"/>
      <c r="E50" s="110">
        <v>393</v>
      </c>
      <c r="F50" s="110"/>
    </row>
    <row r="51" spans="2:6" ht="26.25" x14ac:dyDescent="0.25">
      <c r="B51" s="95" t="s">
        <v>171</v>
      </c>
      <c r="C51" s="110"/>
      <c r="D51" s="110"/>
      <c r="E51" s="110">
        <v>6009.46</v>
      </c>
      <c r="F51" s="110"/>
    </row>
    <row r="52" spans="2:6" x14ac:dyDescent="0.25">
      <c r="B52" s="95" t="s">
        <v>184</v>
      </c>
      <c r="C52" s="110"/>
      <c r="D52" s="110"/>
      <c r="E52" s="110">
        <v>10889.92</v>
      </c>
      <c r="F52" s="110"/>
    </row>
    <row r="53" spans="2:6" ht="26.25" x14ac:dyDescent="0.25">
      <c r="B53" s="95" t="s">
        <v>185</v>
      </c>
      <c r="C53" s="110"/>
      <c r="D53" s="110"/>
      <c r="E53" s="110">
        <v>1546.62</v>
      </c>
      <c r="F53" s="110"/>
    </row>
    <row r="54" spans="2:6" x14ac:dyDescent="0.25">
      <c r="B54" s="95" t="s">
        <v>186</v>
      </c>
      <c r="C54" s="110"/>
      <c r="D54" s="110"/>
      <c r="E54" s="110">
        <v>1133.29</v>
      </c>
      <c r="F54" s="110"/>
    </row>
    <row r="55" spans="2:6" x14ac:dyDescent="0.25">
      <c r="B55" s="95" t="s">
        <v>158</v>
      </c>
      <c r="C55" s="110"/>
      <c r="D55" s="110"/>
      <c r="E55" s="110">
        <v>1174.1400000000001</v>
      </c>
      <c r="F55" s="110"/>
    </row>
    <row r="56" spans="2:6" ht="15" customHeight="1" x14ac:dyDescent="0.25">
      <c r="B56" s="95" t="s">
        <v>187</v>
      </c>
      <c r="C56" s="110"/>
      <c r="D56" s="110"/>
      <c r="E56" s="110">
        <v>13101.78</v>
      </c>
      <c r="F56" s="110"/>
    </row>
    <row r="57" spans="2:6" x14ac:dyDescent="0.25">
      <c r="B57" s="95" t="s">
        <v>188</v>
      </c>
      <c r="C57" s="110"/>
      <c r="D57" s="110"/>
      <c r="E57" s="110">
        <v>684.38</v>
      </c>
      <c r="F57" s="110"/>
    </row>
    <row r="58" spans="2:6" x14ac:dyDescent="0.25">
      <c r="B58" s="95" t="s">
        <v>189</v>
      </c>
      <c r="C58" s="110"/>
      <c r="D58" s="110"/>
      <c r="E58" s="110">
        <v>2846.03</v>
      </c>
      <c r="F58" s="110"/>
    </row>
    <row r="59" spans="2:6" x14ac:dyDescent="0.25">
      <c r="B59" s="95" t="s">
        <v>190</v>
      </c>
      <c r="C59" s="110"/>
      <c r="D59" s="110"/>
      <c r="E59" s="110">
        <v>7912.97</v>
      </c>
      <c r="F59" s="110"/>
    </row>
    <row r="60" spans="2:6" x14ac:dyDescent="0.25">
      <c r="B60" s="95" t="s">
        <v>159</v>
      </c>
      <c r="C60" s="110"/>
      <c r="D60" s="110"/>
      <c r="E60" s="110">
        <v>1537.59</v>
      </c>
      <c r="F60" s="110"/>
    </row>
    <row r="61" spans="2:6" x14ac:dyDescent="0.25">
      <c r="B61" s="95" t="s">
        <v>191</v>
      </c>
      <c r="C61" s="110"/>
      <c r="D61" s="110"/>
      <c r="E61" s="110">
        <v>442</v>
      </c>
      <c r="F61" s="110"/>
    </row>
    <row r="62" spans="2:6" x14ac:dyDescent="0.25">
      <c r="B62" s="95" t="s">
        <v>192</v>
      </c>
      <c r="C62" s="110"/>
      <c r="D62" s="110"/>
      <c r="E62" s="110">
        <v>2783.23</v>
      </c>
      <c r="F62" s="110"/>
    </row>
    <row r="63" spans="2:6" x14ac:dyDescent="0.25">
      <c r="B63" s="95" t="s">
        <v>160</v>
      </c>
      <c r="C63" s="110"/>
      <c r="D63" s="110"/>
      <c r="E63" s="110">
        <v>4731.8599999999997</v>
      </c>
      <c r="F63" s="110"/>
    </row>
    <row r="64" spans="2:6" x14ac:dyDescent="0.25">
      <c r="B64" s="95" t="s">
        <v>193</v>
      </c>
      <c r="C64" s="110"/>
      <c r="D64" s="110"/>
      <c r="E64" s="110">
        <v>40</v>
      </c>
      <c r="F64" s="110"/>
    </row>
    <row r="65" spans="2:6" x14ac:dyDescent="0.25">
      <c r="B65" s="95" t="s">
        <v>161</v>
      </c>
      <c r="C65" s="110"/>
      <c r="D65" s="110"/>
      <c r="E65" s="110">
        <v>805.14</v>
      </c>
      <c r="F65" s="110"/>
    </row>
    <row r="66" spans="2:6" x14ac:dyDescent="0.25">
      <c r="B66" s="94" t="s">
        <v>194</v>
      </c>
      <c r="C66" s="109">
        <v>200</v>
      </c>
      <c r="D66" s="109">
        <v>200</v>
      </c>
      <c r="E66" s="109">
        <v>181.7</v>
      </c>
      <c r="F66" s="109">
        <v>90.85</v>
      </c>
    </row>
    <row r="67" spans="2:6" ht="26.25" x14ac:dyDescent="0.25">
      <c r="B67" s="95" t="s">
        <v>195</v>
      </c>
      <c r="C67" s="110"/>
      <c r="D67" s="110"/>
      <c r="E67" s="110">
        <v>181.7</v>
      </c>
      <c r="F67" s="110"/>
    </row>
    <row r="68" spans="2:6" x14ac:dyDescent="0.25">
      <c r="B68" s="91" t="s">
        <v>200</v>
      </c>
      <c r="C68" s="108">
        <v>2900</v>
      </c>
      <c r="D68" s="108">
        <v>2900</v>
      </c>
      <c r="E68" s="108">
        <v>2339.9899999999998</v>
      </c>
      <c r="F68" s="108">
        <v>80.69</v>
      </c>
    </row>
    <row r="69" spans="2:6" x14ac:dyDescent="0.25">
      <c r="B69" s="93" t="s">
        <v>178</v>
      </c>
      <c r="C69" s="109">
        <v>2900</v>
      </c>
      <c r="D69" s="109">
        <v>2900</v>
      </c>
      <c r="E69" s="109">
        <v>2339.9899999999998</v>
      </c>
      <c r="F69" s="109">
        <v>80.69</v>
      </c>
    </row>
    <row r="70" spans="2:6" x14ac:dyDescent="0.25">
      <c r="B70" s="93" t="s">
        <v>134</v>
      </c>
      <c r="C70" s="109">
        <v>2900</v>
      </c>
      <c r="D70" s="109">
        <v>2900</v>
      </c>
      <c r="E70" s="109">
        <v>2339.9899999999998</v>
      </c>
      <c r="F70" s="109">
        <v>80.69</v>
      </c>
    </row>
    <row r="71" spans="2:6" x14ac:dyDescent="0.25">
      <c r="B71" s="93" t="s">
        <v>179</v>
      </c>
      <c r="C71" s="109">
        <v>2900</v>
      </c>
      <c r="D71" s="109">
        <v>2900</v>
      </c>
      <c r="E71" s="109">
        <v>2339.9899999999998</v>
      </c>
      <c r="F71" s="109">
        <v>80.69</v>
      </c>
    </row>
    <row r="72" spans="2:6" ht="26.25" x14ac:dyDescent="0.25">
      <c r="B72" s="94" t="s">
        <v>162</v>
      </c>
      <c r="C72" s="109">
        <v>2900</v>
      </c>
      <c r="D72" s="109">
        <v>2900</v>
      </c>
      <c r="E72" s="109">
        <v>2339.9899999999998</v>
      </c>
      <c r="F72" s="109">
        <v>80.69</v>
      </c>
    </row>
    <row r="73" spans="2:6" x14ac:dyDescent="0.25">
      <c r="B73" s="95" t="s">
        <v>180</v>
      </c>
      <c r="C73" s="110"/>
      <c r="D73" s="110"/>
      <c r="E73" s="110">
        <v>1682.78</v>
      </c>
      <c r="F73" s="110"/>
    </row>
    <row r="74" spans="2:6" x14ac:dyDescent="0.25">
      <c r="B74" s="95" t="s">
        <v>181</v>
      </c>
      <c r="C74" s="110"/>
      <c r="D74" s="110"/>
      <c r="E74" s="110">
        <v>655.99</v>
      </c>
      <c r="F74" s="110"/>
    </row>
    <row r="75" spans="2:6" x14ac:dyDescent="0.25">
      <c r="B75" s="95" t="s">
        <v>163</v>
      </c>
      <c r="C75" s="110"/>
      <c r="D75" s="110"/>
      <c r="E75" s="110">
        <v>1.22</v>
      </c>
      <c r="F75" s="110"/>
    </row>
    <row r="76" spans="2:6" ht="26.25" x14ac:dyDescent="0.25">
      <c r="B76" s="91" t="s">
        <v>196</v>
      </c>
      <c r="C76" s="108">
        <v>4557</v>
      </c>
      <c r="D76" s="108">
        <v>4557</v>
      </c>
      <c r="E76" s="108">
        <v>4533.7</v>
      </c>
      <c r="F76" s="108">
        <v>99.49</v>
      </c>
    </row>
    <row r="77" spans="2:6" x14ac:dyDescent="0.25">
      <c r="B77" s="92" t="s">
        <v>198</v>
      </c>
      <c r="C77" s="108">
        <v>1670</v>
      </c>
      <c r="D77" s="108">
        <v>1670</v>
      </c>
      <c r="E77" s="108">
        <v>1646.7</v>
      </c>
      <c r="F77" s="108">
        <v>98.6</v>
      </c>
    </row>
    <row r="78" spans="2:6" x14ac:dyDescent="0.25">
      <c r="B78" s="93" t="s">
        <v>178</v>
      </c>
      <c r="C78" s="109">
        <v>1670</v>
      </c>
      <c r="D78" s="109">
        <v>1670</v>
      </c>
      <c r="E78" s="109">
        <v>1646.7</v>
      </c>
      <c r="F78" s="109">
        <v>98.6</v>
      </c>
    </row>
    <row r="79" spans="2:6" x14ac:dyDescent="0.25">
      <c r="B79" s="93" t="s">
        <v>136</v>
      </c>
      <c r="C79" s="109">
        <v>1670</v>
      </c>
      <c r="D79" s="109">
        <v>1670</v>
      </c>
      <c r="E79" s="109">
        <v>1646.7</v>
      </c>
      <c r="F79" s="109">
        <v>98.6</v>
      </c>
    </row>
    <row r="80" spans="2:6" x14ac:dyDescent="0.25">
      <c r="B80" s="94" t="s">
        <v>155</v>
      </c>
      <c r="C80" s="109">
        <v>1670</v>
      </c>
      <c r="D80" s="109">
        <v>1670</v>
      </c>
      <c r="E80" s="109">
        <v>1646.7</v>
      </c>
      <c r="F80" s="109">
        <v>98.6</v>
      </c>
    </row>
    <row r="81" spans="2:6" x14ac:dyDescent="0.25">
      <c r="B81" s="95" t="s">
        <v>158</v>
      </c>
      <c r="C81" s="110"/>
      <c r="D81" s="110"/>
      <c r="E81" s="110">
        <v>1270</v>
      </c>
      <c r="F81" s="110"/>
    </row>
    <row r="82" spans="2:6" x14ac:dyDescent="0.25">
      <c r="B82" s="95" t="s">
        <v>161</v>
      </c>
      <c r="C82" s="110"/>
      <c r="D82" s="110"/>
      <c r="E82" s="110">
        <v>376.7</v>
      </c>
      <c r="F82" s="110"/>
    </row>
    <row r="83" spans="2:6" x14ac:dyDescent="0.25">
      <c r="B83" s="92" t="s">
        <v>199</v>
      </c>
      <c r="C83" s="108">
        <v>2100</v>
      </c>
      <c r="D83" s="108">
        <v>2100</v>
      </c>
      <c r="E83" s="108">
        <v>2100</v>
      </c>
      <c r="F83" s="108">
        <v>100</v>
      </c>
    </row>
    <row r="84" spans="2:6" x14ac:dyDescent="0.25">
      <c r="B84" s="93" t="s">
        <v>178</v>
      </c>
      <c r="C84" s="109">
        <v>2100</v>
      </c>
      <c r="D84" s="109">
        <v>2100</v>
      </c>
      <c r="E84" s="109">
        <v>2100</v>
      </c>
      <c r="F84" s="109">
        <v>100</v>
      </c>
    </row>
    <row r="85" spans="2:6" x14ac:dyDescent="0.25">
      <c r="B85" s="93" t="s">
        <v>135</v>
      </c>
      <c r="C85" s="109">
        <v>2100</v>
      </c>
      <c r="D85" s="109">
        <v>2100</v>
      </c>
      <c r="E85" s="109">
        <v>2100</v>
      </c>
      <c r="F85" s="109">
        <v>100</v>
      </c>
    </row>
    <row r="86" spans="2:6" x14ac:dyDescent="0.25">
      <c r="B86" s="94" t="s">
        <v>155</v>
      </c>
      <c r="C86" s="109">
        <v>2100</v>
      </c>
      <c r="D86" s="109">
        <v>2100</v>
      </c>
      <c r="E86" s="109">
        <v>2100</v>
      </c>
      <c r="F86" s="109">
        <v>100</v>
      </c>
    </row>
    <row r="87" spans="2:6" x14ac:dyDescent="0.25">
      <c r="B87" s="95" t="s">
        <v>192</v>
      </c>
      <c r="C87" s="110"/>
      <c r="D87" s="110"/>
      <c r="E87" s="110">
        <v>2100</v>
      </c>
      <c r="F87" s="110"/>
    </row>
    <row r="88" spans="2:6" ht="15" customHeight="1" x14ac:dyDescent="0.25">
      <c r="B88" s="92" t="s">
        <v>205</v>
      </c>
      <c r="C88" s="108">
        <f>C89</f>
        <v>787</v>
      </c>
      <c r="D88" s="108">
        <f t="shared" ref="D88:F88" si="0">D89</f>
        <v>787</v>
      </c>
      <c r="E88" s="108">
        <f t="shared" si="0"/>
        <v>787</v>
      </c>
      <c r="F88" s="108">
        <f t="shared" si="0"/>
        <v>100</v>
      </c>
    </row>
    <row r="89" spans="2:6" x14ac:dyDescent="0.25">
      <c r="B89" s="93" t="s">
        <v>178</v>
      </c>
      <c r="C89" s="109">
        <v>787</v>
      </c>
      <c r="D89" s="109">
        <v>787</v>
      </c>
      <c r="E89" s="109">
        <v>787</v>
      </c>
      <c r="F89" s="109">
        <v>100</v>
      </c>
    </row>
    <row r="90" spans="2:6" x14ac:dyDescent="0.25">
      <c r="B90" s="93" t="s">
        <v>197</v>
      </c>
      <c r="C90" s="109">
        <v>787</v>
      </c>
      <c r="D90" s="109">
        <v>787</v>
      </c>
      <c r="E90" s="109">
        <v>787</v>
      </c>
      <c r="F90" s="109">
        <v>100</v>
      </c>
    </row>
    <row r="91" spans="2:6" ht="26.25" x14ac:dyDescent="0.25">
      <c r="B91" s="94" t="s">
        <v>162</v>
      </c>
      <c r="C91" s="109">
        <v>787</v>
      </c>
      <c r="D91" s="109">
        <v>787</v>
      </c>
      <c r="E91" s="109">
        <v>787</v>
      </c>
      <c r="F91" s="109">
        <v>100</v>
      </c>
    </row>
    <row r="92" spans="2:6" x14ac:dyDescent="0.25">
      <c r="B92" s="95" t="s">
        <v>163</v>
      </c>
      <c r="C92" s="110"/>
      <c r="D92" s="110"/>
      <c r="E92" s="110">
        <v>787</v>
      </c>
      <c r="F92" s="110"/>
    </row>
  </sheetData>
  <mergeCells count="2">
    <mergeCell ref="B4:F4"/>
    <mergeCell ref="B2:F2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2026-03-17T23:24:34Z</cp:lastPrinted>
  <dcterms:created xsi:type="dcterms:W3CDTF">2022-08-12T12:51:27Z</dcterms:created>
  <dcterms:modified xsi:type="dcterms:W3CDTF">2026-03-23T22:46:36Z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