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ša\OneDrive - CARNET\1 abc. 2026.god\Financijski izvještaj 2026.god\I. Rebalans 2026.godine\"/>
    </mc:Choice>
  </mc:AlternateContent>
  <bookViews>
    <workbookView xWindow="0" yWindow="0" windowWidth="15600" windowHeight="11760"/>
  </bookViews>
  <sheets>
    <sheet name="SAŽETAK" sheetId="10" r:id="rId1"/>
    <sheet name=" Račun prihoda i rashoda" sheetId="11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1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3" l="1"/>
  <c r="D11" i="5"/>
  <c r="B31" i="8"/>
  <c r="D10" i="8"/>
  <c r="F21" i="11"/>
  <c r="F10" i="11"/>
  <c r="G32" i="10" l="1"/>
  <c r="H32" i="10"/>
  <c r="F32" i="10"/>
  <c r="D31" i="8" l="1"/>
  <c r="C31" i="8"/>
  <c r="B10" i="8"/>
  <c r="C10" i="8"/>
  <c r="B11" i="5" l="1"/>
  <c r="B6" i="13" l="1"/>
  <c r="C6" i="13" l="1"/>
  <c r="B10" i="5" l="1"/>
  <c r="C11" i="5"/>
  <c r="C10" i="5" s="1"/>
  <c r="D22" i="11"/>
  <c r="E22" i="11"/>
  <c r="E28" i="11"/>
  <c r="F28" i="11"/>
  <c r="D28" i="11"/>
  <c r="F22" i="11"/>
  <c r="D21" i="11" l="1"/>
  <c r="E21" i="11"/>
  <c r="D10" i="11"/>
  <c r="E10" i="11"/>
  <c r="D11" i="11"/>
  <c r="E11" i="11"/>
  <c r="G30" i="10" l="1"/>
  <c r="G13" i="10" l="1"/>
  <c r="F14" i="10" l="1"/>
  <c r="F11" i="10"/>
  <c r="F17" i="10" s="1"/>
  <c r="D10" i="5" l="1"/>
  <c r="F11" i="11"/>
  <c r="H11" i="10"/>
  <c r="G11" i="10" s="1"/>
  <c r="H14" i="10"/>
  <c r="G14" i="10" s="1"/>
  <c r="H17" i="10" l="1"/>
  <c r="G17" i="10" l="1"/>
  <c r="H25" i="10"/>
  <c r="G25" i="10" s="1"/>
</calcChain>
</file>

<file path=xl/sharedStrings.xml><?xml version="1.0" encoding="utf-8"?>
<sst xmlns="http://schemas.openxmlformats.org/spreadsheetml/2006/main" count="239" uniqueCount="112">
  <si>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</si>
  <si>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</si>
  <si>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</si>
  <si>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</si>
  <si>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</si>
  <si>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</si>
  <si>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</si>
  <si>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</si>
  <si>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</si>
  <si>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</si>
  <si>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</si>
  <si>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</si>
  <si>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</si>
  <si>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</si>
  <si>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</si>
  <si>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</si>
  <si>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</si>
  <si>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</si>
  <si>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</si>
  <si>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</si>
  <si>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</si>
  <si>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</si>
  <si>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</si>
  <si>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Pomoći iz inozemstva i od subjekata unutar općeg proračuna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</si>
  <si>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</si>
  <si>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</si>
  <si>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</si>
  <si>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</si>
  <si>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</si>
  <si>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</si>
  <si>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</si>
  <si>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</si>
  <si>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</si>
  <si>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</si>
  <si>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</si>
  <si>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</si>
  <si>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</si>
  <si>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</si>
  <si>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</si>
  <si>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</si>
  <si>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</si>
  <si>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</si>
  <si>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</si>
  <si>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</si>
  <si>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</si>
  <si>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</si>
  <si>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</si>
  <si>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</si>
  <si>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</si>
  <si>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</si>
  <si>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</si>
  <si>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</si>
  <si>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</si>
  <si>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</si>
  <si>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</si>
  <si>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</si>
  <si>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</si>
  <si>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prodaje proizvoda i robe te pruženih usluga i prihodi od donacija te povrati po protestiranim jamstvima</t>
  </si>
  <si>
    <t>Prihodi iz nadležnog proračuna i od hzzo-a temeljem ugovornih obveza</t>
  </si>
  <si>
    <t>Kazne, upravne mjere i ostali prihodi</t>
  </si>
  <si>
    <t>Izvor: 1 OPĆI PRIHODI I PRIMICI</t>
  </si>
  <si>
    <t>Izvor: 11 Opći prihodi i primici</t>
  </si>
  <si>
    <t>Izvor: 12 Porez na dohodak - decentralizacija</t>
  </si>
  <si>
    <t>Izvor: 122 Prihodi za decentralizirane funkcije-SŠ</t>
  </si>
  <si>
    <t>Izvor: 3 VLASTITI PRIHODI</t>
  </si>
  <si>
    <t>Izvor: 5 POMOĆI</t>
  </si>
  <si>
    <t>Izvor: 12 Porez na dohodak -decentralizacija</t>
  </si>
  <si>
    <t>Funk. klas: 09 OBRAZOVANJE</t>
  </si>
  <si>
    <t>092 Srednjoškolsko obrazovanje</t>
  </si>
  <si>
    <t>096 Dodatne usluge u obrazovanju</t>
  </si>
  <si>
    <t>Oznaka</t>
  </si>
  <si>
    <t>SVEUKUPNO RASHODI I IZDACI</t>
  </si>
  <si>
    <t>42 RASHODI ZA NABAVU PROIZVEDENE DUGOTRAJNE IMOVINE</t>
  </si>
  <si>
    <t>3 RASHODI POSLOVANJA</t>
  </si>
  <si>
    <t>32 MATERIJALNI RASHODI</t>
  </si>
  <si>
    <t>31 RASHODI ZA ZAPOSLENE</t>
  </si>
  <si>
    <t>Povećanje/smanjenje</t>
  </si>
  <si>
    <t>P1 REDOVNE DJELATNOSTI</t>
  </si>
  <si>
    <t>A000283 REDOVNA DJELATNOST SŠ - VS KORISNIKA</t>
  </si>
  <si>
    <t>P16 SREDNJEŠKOLSKO OBRAZOVANJE-DECENTRALIZACIJA</t>
  </si>
  <si>
    <t>A000204 REDOVNA DJELATNOST SŠ-dec</t>
  </si>
  <si>
    <t>K000036 ULAGANJE U OPREMU SŠ-dec</t>
  </si>
  <si>
    <t>P17 SREDNJEŠKOLSKO OBRAZOVANJE - IZNAD STANDARDA</t>
  </si>
  <si>
    <t>A000076 KULTURNE I JAVNE DJELATNOSTI ŠKOLA SŠ</t>
  </si>
  <si>
    <t>A000300 SUFINANCIRANJE E-TEHNIČARA U SŠ</t>
  </si>
  <si>
    <t>K000181 SUFINANCIRANJE NABAVE KNJIŽNIČNE GRAĐE SŠ</t>
  </si>
  <si>
    <t>Financijski rashodi</t>
  </si>
  <si>
    <t>Naknade građanima i kućanstvima na temelju osiguranja i druge naknade</t>
  </si>
  <si>
    <t>Ostali rashodi</t>
  </si>
  <si>
    <t>34 FINANCIJSKI RASHODI</t>
  </si>
  <si>
    <t>A000075 ŽUPANIJSKA NATJECANJA SŠ</t>
  </si>
  <si>
    <t>37 NAKNADE GRAĐANIMA I KUĆANSTVIMA NA TEMELJU OSIGURANJA I DRUGE NAKNADE</t>
  </si>
  <si>
    <t>38 OSTALI RASHODI</t>
  </si>
  <si>
    <t>Plan 2026. godine</t>
  </si>
  <si>
    <t>Novi plan 2026. godine</t>
  </si>
  <si>
    <t>Izvor: 3.31 Vlastiti prihodi</t>
  </si>
  <si>
    <t>Izvor: 3.311 Vlastiti prihodi - korisnici</t>
  </si>
  <si>
    <t>Izvor: 5.50 Pomoći iz državnog proračuna</t>
  </si>
  <si>
    <t>Izvor: 6 DONACIJE</t>
  </si>
  <si>
    <t>Izvor: 61 Donacije</t>
  </si>
  <si>
    <t>Izvor: 611 Donacije - korisnici</t>
  </si>
  <si>
    <t>A000301 OSIGURANJE ŠKOLSKIH ZAGRADA sš</t>
  </si>
  <si>
    <t>A000327 FINANCIRANJE REDOVNE DJELATNOSTI SŠ (IZNAD STANDARDA)</t>
  </si>
  <si>
    <t>KLASA: 400-01/26-01-01</t>
  </si>
  <si>
    <t>I. REBALANS FINANCIJSKOG PLANA 2026. GODINE</t>
  </si>
  <si>
    <t>Izvor: 119 Višak/manjak opći prihodi i primici</t>
  </si>
  <si>
    <t>Izvor: 129 Višak/manjak decentralizirana sredstva</t>
  </si>
  <si>
    <t>Izvor: 5.509 Višak/manjak prihoda poslovanja</t>
  </si>
  <si>
    <t>Izvor: 3.319 Višak/manjak prihoda poslovanja</t>
  </si>
  <si>
    <t xml:space="preserve">  42 RASHODI ZA NABAVU PROIZVEDENE DUGOTRAJNE IMOVINE</t>
  </si>
  <si>
    <t>URBROJ: 2103-89-01-26-10</t>
  </si>
  <si>
    <t>U Daruvaru, 15. srpnja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</si>
</sst>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9"/>
      <color theme="1"/>
      <name val="Verdana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7.5"/>
      <color rgb="FF000000"/>
      <name val="Small Fonts"/>
      <charset val="238"/>
    </font>
    <font>
      <b/>
      <sz val="9"/>
      <color rgb="FF00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7.5"/>
      <color rgb="FF000000"/>
      <name val="Small Font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ADD8E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8" fillId="0" borderId="0"/>
    <xf numFmtId="0" fontId="28" fillId="0" borderId="0"/>
  </cellStyleXfs>
  <cellXfs count="129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0" fontId="12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0" xfId="0" quotePrefix="1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4" fontId="6" fillId="0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4" fontId="6" fillId="0" borderId="3" xfId="0" applyNumberFormat="1" applyFont="1" applyBorder="1" applyAlignment="1">
      <alignment horizontal="right"/>
    </xf>
    <xf numFmtId="4" fontId="9" fillId="3" borderId="1" xfId="0" quotePrefix="1" applyNumberFormat="1" applyFont="1" applyFill="1" applyBorder="1" applyAlignment="1">
      <alignment horizontal="right"/>
    </xf>
    <xf numFmtId="4" fontId="9" fillId="3" borderId="3" xfId="0" quotePrefix="1" applyNumberFormat="1" applyFont="1" applyFill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9" fillId="4" borderId="3" xfId="0" applyNumberFormat="1" applyFont="1" applyFill="1" applyBorder="1" applyAlignment="1" applyProtection="1">
      <alignment horizontal="right" wrapText="1"/>
    </xf>
    <xf numFmtId="0" fontId="7" fillId="2" borderId="3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4" fontId="7" fillId="2" borderId="3" xfId="0" applyNumberFormat="1" applyFont="1" applyFill="1" applyBorder="1" applyAlignment="1" applyProtection="1">
      <alignment vertical="center" wrapText="1"/>
    </xf>
    <xf numFmtId="4" fontId="3" fillId="2" borderId="4" xfId="0" applyNumberFormat="1" applyFont="1" applyFill="1" applyBorder="1" applyAlignment="1">
      <alignment vertical="center"/>
    </xf>
    <xf numFmtId="4" fontId="3" fillId="2" borderId="3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 applyProtection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9" fillId="5" borderId="6" xfId="0" applyFont="1" applyFill="1" applyBorder="1" applyAlignment="1">
      <alignment horizontal="left" wrapText="1" indent="3"/>
    </xf>
    <xf numFmtId="0" fontId="19" fillId="5" borderId="6" xfId="0" applyFont="1" applyFill="1" applyBorder="1" applyAlignment="1">
      <alignment horizontal="left" wrapText="1" indent="1"/>
    </xf>
    <xf numFmtId="4" fontId="19" fillId="5" borderId="6" xfId="0" applyNumberFormat="1" applyFont="1" applyFill="1" applyBorder="1" applyAlignment="1">
      <alignment wrapText="1"/>
    </xf>
    <xf numFmtId="4" fontId="19" fillId="5" borderId="6" xfId="0" applyNumberFormat="1" applyFont="1" applyFill="1" applyBorder="1" applyAlignment="1">
      <alignment vertical="center" wrapText="1"/>
    </xf>
    <xf numFmtId="0" fontId="18" fillId="5" borderId="6" xfId="0" applyFont="1" applyFill="1" applyBorder="1" applyAlignment="1">
      <alignment horizontal="left" wrapText="1" indent="3"/>
    </xf>
    <xf numFmtId="4" fontId="18" fillId="5" borderId="6" xfId="0" applyNumberFormat="1" applyFont="1" applyFill="1" applyBorder="1" applyAlignment="1">
      <alignment vertical="center" wrapText="1"/>
    </xf>
    <xf numFmtId="4" fontId="18" fillId="5" borderId="6" xfId="0" applyNumberFormat="1" applyFont="1" applyFill="1" applyBorder="1" applyAlignment="1">
      <alignment wrapText="1"/>
    </xf>
    <xf numFmtId="4" fontId="6" fillId="2" borderId="4" xfId="0" applyNumberFormat="1" applyFont="1" applyFill="1" applyBorder="1" applyAlignment="1"/>
    <xf numFmtId="0" fontId="21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7" fillId="0" borderId="0" xfId="0" applyFont="1" applyFill="1" applyAlignment="1">
      <alignment horizontal="left" indent="1"/>
    </xf>
    <xf numFmtId="0" fontId="23" fillId="0" borderId="3" xfId="0" applyFont="1" applyBorder="1" applyAlignment="1">
      <alignment horizontal="left"/>
    </xf>
    <xf numFmtId="0" fontId="23" fillId="0" borderId="3" xfId="0" applyFont="1" applyBorder="1"/>
    <xf numFmtId="4" fontId="23" fillId="0" borderId="3" xfId="0" applyNumberFormat="1" applyFont="1" applyBorder="1" applyAlignment="1">
      <alignment vertical="center"/>
    </xf>
    <xf numFmtId="0" fontId="24" fillId="0" borderId="3" xfId="0" applyFont="1" applyBorder="1"/>
    <xf numFmtId="0" fontId="24" fillId="0" borderId="3" xfId="0" applyFont="1" applyBorder="1" applyAlignment="1">
      <alignment horizontal="left"/>
    </xf>
    <xf numFmtId="4" fontId="24" fillId="0" borderId="3" xfId="0" applyNumberFormat="1" applyFont="1" applyBorder="1" applyAlignment="1">
      <alignment vertical="center"/>
    </xf>
    <xf numFmtId="1" fontId="9" fillId="4" borderId="1" xfId="0" quotePrefix="1" applyNumberFormat="1" applyFont="1" applyFill="1" applyBorder="1" applyAlignment="1">
      <alignment horizontal="right"/>
    </xf>
    <xf numFmtId="1" fontId="9" fillId="4" borderId="3" xfId="0" applyNumberFormat="1" applyFont="1" applyFill="1" applyBorder="1" applyAlignment="1" applyProtection="1">
      <alignment horizontal="right" wrapText="1"/>
    </xf>
    <xf numFmtId="1" fontId="6" fillId="3" borderId="1" xfId="0" quotePrefix="1" applyNumberFormat="1" applyFont="1" applyFill="1" applyBorder="1" applyAlignment="1">
      <alignment horizontal="right"/>
    </xf>
    <xf numFmtId="1" fontId="6" fillId="3" borderId="3" xfId="0" quotePrefix="1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vertical="center"/>
    </xf>
    <xf numFmtId="0" fontId="21" fillId="0" borderId="0" xfId="0" applyFont="1" applyAlignment="1"/>
    <xf numFmtId="0" fontId="20" fillId="6" borderId="6" xfId="0" applyFont="1" applyFill="1" applyBorder="1" applyAlignment="1">
      <alignment horizontal="left" wrapText="1" indent="1"/>
    </xf>
    <xf numFmtId="0" fontId="25" fillId="5" borderId="6" xfId="0" applyFont="1" applyFill="1" applyBorder="1" applyAlignment="1">
      <alignment horizontal="left" wrapText="1" indent="1"/>
    </xf>
    <xf numFmtId="0" fontId="18" fillId="7" borderId="6" xfId="0" applyFont="1" applyFill="1" applyBorder="1" applyAlignment="1">
      <alignment horizontal="left" wrapText="1" indent="1"/>
    </xf>
    <xf numFmtId="0" fontId="18" fillId="5" borderId="6" xfId="0" applyFont="1" applyFill="1" applyBorder="1" applyAlignment="1">
      <alignment horizontal="left" wrapText="1" indent="4"/>
    </xf>
    <xf numFmtId="0" fontId="19" fillId="5" borderId="6" xfId="0" applyFont="1" applyFill="1" applyBorder="1" applyAlignment="1">
      <alignment horizontal="left" wrapText="1" indent="4"/>
    </xf>
    <xf numFmtId="0" fontId="26" fillId="5" borderId="6" xfId="0" applyFont="1" applyFill="1" applyBorder="1" applyAlignment="1">
      <alignment horizontal="left" wrapText="1" indent="3"/>
    </xf>
    <xf numFmtId="0" fontId="27" fillId="0" borderId="0" xfId="0" applyFont="1" applyFill="1" applyAlignment="1">
      <alignment horizontal="left" indent="1"/>
    </xf>
    <xf numFmtId="4" fontId="20" fillId="6" borderId="6" xfId="0" applyNumberFormat="1" applyFont="1" applyFill="1" applyBorder="1" applyAlignment="1">
      <alignment horizontal="right" wrapText="1" indent="1"/>
    </xf>
    <xf numFmtId="4" fontId="25" fillId="5" borderId="6" xfId="0" applyNumberFormat="1" applyFont="1" applyFill="1" applyBorder="1" applyAlignment="1">
      <alignment horizontal="right" wrapText="1" indent="1"/>
    </xf>
    <xf numFmtId="4" fontId="18" fillId="7" borderId="6" xfId="0" applyNumberFormat="1" applyFont="1" applyFill="1" applyBorder="1" applyAlignment="1">
      <alignment horizontal="right" wrapText="1" indent="1"/>
    </xf>
    <xf numFmtId="4" fontId="18" fillId="5" borderId="6" xfId="0" applyNumberFormat="1" applyFont="1" applyFill="1" applyBorder="1" applyAlignment="1">
      <alignment horizontal="right" wrapText="1" indent="1"/>
    </xf>
    <xf numFmtId="4" fontId="26" fillId="5" borderId="6" xfId="0" applyNumberFormat="1" applyFont="1" applyFill="1" applyBorder="1" applyAlignment="1">
      <alignment horizontal="right" wrapText="1" indent="1"/>
    </xf>
    <xf numFmtId="4" fontId="19" fillId="5" borderId="6" xfId="0" applyNumberFormat="1" applyFont="1" applyFill="1" applyBorder="1" applyAlignment="1">
      <alignment horizontal="right" wrapText="1" indent="1"/>
    </xf>
    <xf numFmtId="4" fontId="7" fillId="5" borderId="6" xfId="0" applyNumberFormat="1" applyFont="1" applyFill="1" applyBorder="1" applyAlignment="1">
      <alignment horizontal="right" wrapText="1" indent="1"/>
    </xf>
    <xf numFmtId="4" fontId="9" fillId="5" borderId="6" xfId="0" applyNumberFormat="1" applyFont="1" applyFill="1" applyBorder="1" applyAlignment="1">
      <alignment horizontal="right" wrapText="1" indent="1"/>
    </xf>
    <xf numFmtId="0" fontId="29" fillId="0" borderId="0" xfId="0" applyFont="1"/>
    <xf numFmtId="0" fontId="24" fillId="0" borderId="0" xfId="1" applyFont="1" applyAlignment="1">
      <alignment horizontal="left"/>
    </xf>
    <xf numFmtId="0" fontId="3" fillId="0" borderId="0" xfId="2" applyNumberFormat="1" applyFont="1" applyFill="1" applyBorder="1" applyAlignment="1" applyProtection="1">
      <alignment horizontal="left"/>
    </xf>
    <xf numFmtId="0" fontId="30" fillId="5" borderId="6" xfId="0" applyFont="1" applyFill="1" applyBorder="1" applyAlignment="1">
      <alignment horizontal="left" wrapText="1" indent="3"/>
    </xf>
    <xf numFmtId="0" fontId="18" fillId="7" borderId="6" xfId="0" applyFont="1" applyFill="1" applyBorder="1" applyAlignment="1">
      <alignment horizontal="left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3" borderId="3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22" fillId="0" borderId="0" xfId="0" applyFont="1" applyAlignment="1">
      <alignment horizontal="center"/>
    </xf>
  </cellXfs>
  <cellStyles count="3">
    <cellStyle name="Normalno" xfId="0" builtinId="0"/>
    <cellStyle name="Normalno 2" xfId="1"/>
    <cellStyle name="Normalno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zoomScaleNormal="100" workbookViewId="0">
      <selection activeCell="H7" sqref="H7"/>
    </sheetView>
  </sheetViews>
  <sheetFormatPr defaultRowHeight="15" x14ac:dyDescent="0.25"/>
  <cols>
    <col min="5" max="8" width="25.28515625" customWidth="1"/>
  </cols>
  <sheetData>
    <row r="1" spans="1:8" x14ac:dyDescent="0.25">
      <c r="A1" s="103" t="s">
        <v>103</v>
      </c>
      <c r="B1" s="103"/>
      <c r="C1" s="103"/>
      <c r="D1" s="102"/>
    </row>
    <row r="2" spans="1:8" x14ac:dyDescent="0.25">
      <c r="A2" s="103" t="s">
        <v>110</v>
      </c>
      <c r="B2" s="103"/>
      <c r="C2" s="103"/>
      <c r="D2" s="102"/>
    </row>
    <row r="3" spans="1:8" x14ac:dyDescent="0.25">
      <c r="A3" s="104" t="s">
        <v>111</v>
      </c>
      <c r="B3" s="103"/>
      <c r="C3" s="103"/>
      <c r="D3" s="102"/>
    </row>
    <row r="4" spans="1:8" ht="42" customHeight="1" x14ac:dyDescent="0.25">
      <c r="A4" s="111" t="s">
        <v>104</v>
      </c>
      <c r="B4" s="111"/>
      <c r="C4" s="111"/>
      <c r="D4" s="111"/>
      <c r="E4" s="111"/>
      <c r="F4" s="111"/>
      <c r="G4" s="111"/>
      <c r="H4" s="111"/>
    </row>
    <row r="5" spans="1:8" ht="18" x14ac:dyDescent="0.25">
      <c r="A5" s="22"/>
      <c r="B5" s="22"/>
      <c r="C5" s="22"/>
      <c r="D5" s="22"/>
      <c r="E5" s="22"/>
      <c r="F5" s="22"/>
      <c r="G5" s="22"/>
      <c r="H5" s="22"/>
    </row>
    <row r="6" spans="1:8" ht="15.75" x14ac:dyDescent="0.25">
      <c r="A6" s="111" t="s">
        <v>17</v>
      </c>
      <c r="B6" s="111"/>
      <c r="C6" s="111"/>
      <c r="D6" s="111"/>
      <c r="E6" s="111"/>
      <c r="F6" s="111"/>
      <c r="G6" s="111"/>
      <c r="H6" s="112"/>
    </row>
    <row r="7" spans="1:8" ht="18" x14ac:dyDescent="0.25">
      <c r="A7" s="22"/>
      <c r="B7" s="22"/>
      <c r="C7" s="22"/>
      <c r="D7" s="22"/>
      <c r="E7" s="22"/>
      <c r="F7" s="22"/>
      <c r="G7" s="22"/>
      <c r="H7" s="5"/>
    </row>
    <row r="8" spans="1:8" ht="15.75" x14ac:dyDescent="0.25">
      <c r="A8" s="111" t="s">
        <v>21</v>
      </c>
      <c r="B8" s="113"/>
      <c r="C8" s="113"/>
      <c r="D8" s="113"/>
      <c r="E8" s="113"/>
      <c r="F8" s="113"/>
      <c r="G8" s="113"/>
      <c r="H8" s="113"/>
    </row>
    <row r="9" spans="1:8" ht="18" x14ac:dyDescent="0.25">
      <c r="A9" s="1"/>
      <c r="B9" s="2"/>
      <c r="C9" s="2"/>
      <c r="D9" s="2"/>
      <c r="E9" s="6"/>
      <c r="F9" s="7"/>
      <c r="G9" s="7"/>
      <c r="H9" s="30" t="s">
        <v>26</v>
      </c>
    </row>
    <row r="10" spans="1:8" ht="25.5" customHeight="1" x14ac:dyDescent="0.25">
      <c r="A10" s="25"/>
      <c r="B10" s="26"/>
      <c r="C10" s="26"/>
      <c r="D10" s="27"/>
      <c r="E10" s="28"/>
      <c r="F10" s="3" t="s">
        <v>93</v>
      </c>
      <c r="G10" s="3" t="s">
        <v>76</v>
      </c>
      <c r="H10" s="3" t="s">
        <v>94</v>
      </c>
    </row>
    <row r="11" spans="1:8" ht="15" customHeight="1" x14ac:dyDescent="0.25">
      <c r="A11" s="114" t="s">
        <v>0</v>
      </c>
      <c r="B11" s="108"/>
      <c r="C11" s="108"/>
      <c r="D11" s="108"/>
      <c r="E11" s="115"/>
      <c r="F11" s="48">
        <f>F12+F13</f>
        <v>1135076</v>
      </c>
      <c r="G11" s="48">
        <f>H11-F11</f>
        <v>9024</v>
      </c>
      <c r="H11" s="48">
        <f t="shared" ref="H11" si="0">H12+H13</f>
        <v>1144100</v>
      </c>
    </row>
    <row r="12" spans="1:8" ht="15" customHeight="1" x14ac:dyDescent="0.25">
      <c r="A12" s="116" t="s">
        <v>27</v>
      </c>
      <c r="B12" s="117"/>
      <c r="C12" s="117"/>
      <c r="D12" s="117"/>
      <c r="E12" s="110"/>
      <c r="F12" s="47">
        <v>1135076</v>
      </c>
      <c r="G12" s="47">
        <v>9024</v>
      </c>
      <c r="H12" s="47">
        <v>1144100</v>
      </c>
    </row>
    <row r="13" spans="1:8" ht="15" customHeight="1" x14ac:dyDescent="0.25">
      <c r="A13" s="118" t="s">
        <v>28</v>
      </c>
      <c r="B13" s="110"/>
      <c r="C13" s="110"/>
      <c r="D13" s="110"/>
      <c r="E13" s="110"/>
      <c r="F13" s="47">
        <v>0</v>
      </c>
      <c r="G13" s="47">
        <f t="shared" ref="G13:G17" si="1">H13-F13</f>
        <v>0</v>
      </c>
      <c r="H13" s="47">
        <v>0</v>
      </c>
    </row>
    <row r="14" spans="1:8" ht="15" customHeight="1" x14ac:dyDescent="0.25">
      <c r="A14" s="31" t="s">
        <v>1</v>
      </c>
      <c r="B14" s="39"/>
      <c r="C14" s="39"/>
      <c r="D14" s="39"/>
      <c r="E14" s="39"/>
      <c r="F14" s="48">
        <f>F15+F16</f>
        <v>1062576</v>
      </c>
      <c r="G14" s="48">
        <f t="shared" si="1"/>
        <v>9456</v>
      </c>
      <c r="H14" s="48">
        <f t="shared" ref="H14" si="2">H15+H16</f>
        <v>1072032</v>
      </c>
    </row>
    <row r="15" spans="1:8" ht="15" customHeight="1" x14ac:dyDescent="0.25">
      <c r="A15" s="119" t="s">
        <v>29</v>
      </c>
      <c r="B15" s="117"/>
      <c r="C15" s="117"/>
      <c r="D15" s="117"/>
      <c r="E15" s="117"/>
      <c r="F15" s="47">
        <v>1058289</v>
      </c>
      <c r="G15" s="47">
        <v>8474</v>
      </c>
      <c r="H15" s="49">
        <v>1066763</v>
      </c>
    </row>
    <row r="16" spans="1:8" ht="15" customHeight="1" x14ac:dyDescent="0.25">
      <c r="A16" s="109" t="s">
        <v>30</v>
      </c>
      <c r="B16" s="110"/>
      <c r="C16" s="110"/>
      <c r="D16" s="110"/>
      <c r="E16" s="110"/>
      <c r="F16" s="50">
        <v>4287</v>
      </c>
      <c r="G16" s="47">
        <v>982</v>
      </c>
      <c r="H16" s="49">
        <v>5269</v>
      </c>
    </row>
    <row r="17" spans="1:8" ht="15" customHeight="1" x14ac:dyDescent="0.25">
      <c r="A17" s="107" t="s">
        <v>49</v>
      </c>
      <c r="B17" s="108"/>
      <c r="C17" s="108"/>
      <c r="D17" s="108"/>
      <c r="E17" s="108"/>
      <c r="F17" s="48">
        <f>F11-F14</f>
        <v>72500</v>
      </c>
      <c r="G17" s="48">
        <f t="shared" si="1"/>
        <v>-432</v>
      </c>
      <c r="H17" s="48">
        <f t="shared" ref="H17" si="3">H11-H14</f>
        <v>72068</v>
      </c>
    </row>
    <row r="18" spans="1:8" ht="18" x14ac:dyDescent="0.25">
      <c r="A18" s="22"/>
      <c r="B18" s="20"/>
      <c r="C18" s="20"/>
      <c r="D18" s="20"/>
      <c r="E18" s="20"/>
      <c r="F18" s="20"/>
      <c r="G18" s="21"/>
      <c r="H18" s="21"/>
    </row>
    <row r="19" spans="1:8" ht="15.75" x14ac:dyDescent="0.25">
      <c r="A19" s="111" t="s">
        <v>22</v>
      </c>
      <c r="B19" s="113"/>
      <c r="C19" s="113"/>
      <c r="D19" s="113"/>
      <c r="E19" s="113"/>
      <c r="F19" s="113"/>
      <c r="G19" s="113"/>
      <c r="H19" s="113"/>
    </row>
    <row r="20" spans="1:8" ht="18" x14ac:dyDescent="0.25">
      <c r="A20" s="22"/>
      <c r="B20" s="20"/>
      <c r="C20" s="20"/>
      <c r="D20" s="20"/>
      <c r="E20" s="20"/>
      <c r="F20" s="20"/>
      <c r="G20" s="21"/>
      <c r="H20" s="21"/>
    </row>
    <row r="21" spans="1:8" ht="25.5" customHeight="1" x14ac:dyDescent="0.25">
      <c r="A21" s="25"/>
      <c r="B21" s="26"/>
      <c r="C21" s="26"/>
      <c r="D21" s="27"/>
      <c r="E21" s="28"/>
      <c r="F21" s="3" t="s">
        <v>93</v>
      </c>
      <c r="G21" s="3" t="s">
        <v>76</v>
      </c>
      <c r="H21" s="3" t="s">
        <v>94</v>
      </c>
    </row>
    <row r="22" spans="1:8" x14ac:dyDescent="0.25">
      <c r="A22" s="109" t="s">
        <v>31</v>
      </c>
      <c r="B22" s="110"/>
      <c r="C22" s="110"/>
      <c r="D22" s="110"/>
      <c r="E22" s="110"/>
      <c r="F22" s="41"/>
      <c r="G22" s="41"/>
      <c r="H22" s="40"/>
    </row>
    <row r="23" spans="1:8" x14ac:dyDescent="0.25">
      <c r="A23" s="109" t="s">
        <v>32</v>
      </c>
      <c r="B23" s="110"/>
      <c r="C23" s="110"/>
      <c r="D23" s="110"/>
      <c r="E23" s="110"/>
      <c r="F23" s="41"/>
      <c r="G23" s="41"/>
      <c r="H23" s="40"/>
    </row>
    <row r="24" spans="1:8" x14ac:dyDescent="0.25">
      <c r="A24" s="107" t="s">
        <v>2</v>
      </c>
      <c r="B24" s="108"/>
      <c r="C24" s="108"/>
      <c r="D24" s="108"/>
      <c r="E24" s="108"/>
      <c r="F24" s="29"/>
      <c r="G24" s="29"/>
      <c r="H24" s="29"/>
    </row>
    <row r="25" spans="1:8" x14ac:dyDescent="0.25">
      <c r="A25" s="107" t="s">
        <v>50</v>
      </c>
      <c r="B25" s="108"/>
      <c r="C25" s="108"/>
      <c r="D25" s="108"/>
      <c r="E25" s="108"/>
      <c r="F25" s="48">
        <v>72500</v>
      </c>
      <c r="G25" s="48">
        <f>H25-F25</f>
        <v>-432</v>
      </c>
      <c r="H25" s="48">
        <f>H17+H24</f>
        <v>72068</v>
      </c>
    </row>
    <row r="26" spans="1:8" ht="18" x14ac:dyDescent="0.25">
      <c r="A26" s="19"/>
      <c r="B26" s="20"/>
      <c r="C26" s="20"/>
      <c r="D26" s="20"/>
      <c r="E26" s="20"/>
      <c r="F26" s="20"/>
      <c r="G26" s="21"/>
      <c r="H26" s="21"/>
    </row>
    <row r="27" spans="1:8" ht="15.75" x14ac:dyDescent="0.25">
      <c r="A27" s="111" t="s">
        <v>51</v>
      </c>
      <c r="B27" s="113"/>
      <c r="C27" s="113"/>
      <c r="D27" s="113"/>
      <c r="E27" s="113"/>
      <c r="F27" s="113"/>
      <c r="G27" s="113"/>
      <c r="H27" s="113"/>
    </row>
    <row r="28" spans="1:8" ht="15.75" x14ac:dyDescent="0.25">
      <c r="A28" s="37"/>
      <c r="B28" s="38"/>
      <c r="C28" s="38"/>
      <c r="D28" s="38"/>
      <c r="E28" s="38"/>
      <c r="F28" s="38"/>
      <c r="G28" s="38"/>
      <c r="H28" s="38"/>
    </row>
    <row r="29" spans="1:8" ht="25.5" customHeight="1" x14ac:dyDescent="0.25">
      <c r="A29" s="25"/>
      <c r="B29" s="26"/>
      <c r="C29" s="26"/>
      <c r="D29" s="27"/>
      <c r="E29" s="28"/>
      <c r="F29" s="3" t="s">
        <v>93</v>
      </c>
      <c r="G29" s="3" t="s">
        <v>76</v>
      </c>
      <c r="H29" s="3" t="s">
        <v>94</v>
      </c>
    </row>
    <row r="30" spans="1:8" ht="15" customHeight="1" x14ac:dyDescent="0.25">
      <c r="A30" s="122" t="s">
        <v>52</v>
      </c>
      <c r="B30" s="123"/>
      <c r="C30" s="123"/>
      <c r="D30" s="123"/>
      <c r="E30" s="124"/>
      <c r="F30" s="53">
        <v>-72500</v>
      </c>
      <c r="G30" s="53">
        <f>H30-F30</f>
        <v>432</v>
      </c>
      <c r="H30" s="54">
        <v>-72068</v>
      </c>
    </row>
    <row r="31" spans="1:8" ht="15" customHeight="1" x14ac:dyDescent="0.25">
      <c r="A31" s="107" t="s">
        <v>53</v>
      </c>
      <c r="B31" s="108"/>
      <c r="C31" s="108"/>
      <c r="D31" s="108"/>
      <c r="E31" s="108"/>
      <c r="F31" s="51"/>
      <c r="G31" s="51"/>
      <c r="H31" s="52"/>
    </row>
    <row r="32" spans="1:8" ht="45" customHeight="1" x14ac:dyDescent="0.25">
      <c r="A32" s="120" t="s">
        <v>54</v>
      </c>
      <c r="B32" s="120"/>
      <c r="C32" s="120"/>
      <c r="D32" s="120"/>
      <c r="E32" s="120"/>
      <c r="F32" s="52">
        <f>F25+F30</f>
        <v>0</v>
      </c>
      <c r="G32" s="52">
        <f t="shared" ref="G32:H32" si="4">G25+G30</f>
        <v>0</v>
      </c>
      <c r="H32" s="52">
        <f t="shared" si="4"/>
        <v>0</v>
      </c>
    </row>
    <row r="33" spans="1:8" ht="15.75" x14ac:dyDescent="0.25">
      <c r="A33" s="42"/>
      <c r="B33" s="43"/>
      <c r="C33" s="43"/>
      <c r="D33" s="43"/>
      <c r="E33" s="43"/>
      <c r="F33" s="43"/>
      <c r="G33" s="43"/>
      <c r="H33" s="43"/>
    </row>
    <row r="34" spans="1:8" ht="15.75" x14ac:dyDescent="0.25">
      <c r="A34" s="121" t="s">
        <v>48</v>
      </c>
      <c r="B34" s="121"/>
      <c r="C34" s="121"/>
      <c r="D34" s="121"/>
      <c r="E34" s="121"/>
      <c r="F34" s="121"/>
      <c r="G34" s="121"/>
      <c r="H34" s="121"/>
    </row>
    <row r="35" spans="1:8" ht="18" x14ac:dyDescent="0.25">
      <c r="A35" s="44"/>
      <c r="B35" s="45"/>
      <c r="C35" s="45"/>
      <c r="D35" s="45"/>
      <c r="E35" s="45"/>
      <c r="F35" s="45"/>
      <c r="G35" s="46"/>
      <c r="H35" s="46"/>
    </row>
    <row r="36" spans="1:8" ht="25.5" customHeight="1" x14ac:dyDescent="0.25">
      <c r="A36" s="25"/>
      <c r="B36" s="26"/>
      <c r="C36" s="26"/>
      <c r="D36" s="27"/>
      <c r="E36" s="28"/>
      <c r="F36" s="3" t="s">
        <v>93</v>
      </c>
      <c r="G36" s="3" t="s">
        <v>76</v>
      </c>
      <c r="H36" s="3" t="s">
        <v>94</v>
      </c>
    </row>
    <row r="37" spans="1:8" x14ac:dyDescent="0.25">
      <c r="A37" s="122" t="s">
        <v>52</v>
      </c>
      <c r="B37" s="123"/>
      <c r="C37" s="123"/>
      <c r="D37" s="123"/>
      <c r="E37" s="124"/>
      <c r="F37" s="53"/>
      <c r="G37" s="54"/>
      <c r="H37" s="54"/>
    </row>
    <row r="38" spans="1:8" ht="28.5" customHeight="1" x14ac:dyDescent="0.25">
      <c r="A38" s="122" t="s">
        <v>55</v>
      </c>
      <c r="B38" s="123"/>
      <c r="C38" s="123"/>
      <c r="D38" s="123"/>
      <c r="E38" s="124"/>
      <c r="F38" s="53"/>
      <c r="G38" s="54"/>
      <c r="H38" s="54"/>
    </row>
    <row r="39" spans="1:8" x14ac:dyDescent="0.25">
      <c r="A39" s="122" t="s">
        <v>56</v>
      </c>
      <c r="B39" s="125"/>
      <c r="C39" s="125"/>
      <c r="D39" s="125"/>
      <c r="E39" s="126"/>
      <c r="F39" s="81"/>
      <c r="G39" s="81"/>
      <c r="H39" s="82"/>
    </row>
    <row r="40" spans="1:8" ht="15" customHeight="1" x14ac:dyDescent="0.25">
      <c r="A40" s="107" t="s">
        <v>53</v>
      </c>
      <c r="B40" s="108"/>
      <c r="C40" s="108"/>
      <c r="D40" s="108"/>
      <c r="E40" s="108"/>
      <c r="F40" s="83"/>
      <c r="G40" s="83"/>
      <c r="H40" s="84"/>
    </row>
    <row r="41" spans="1:8" ht="17.25" customHeight="1" x14ac:dyDescent="0.25"/>
    <row r="42" spans="1:8" ht="9" customHeight="1" x14ac:dyDescent="0.25"/>
  </sheetData>
  <mergeCells count="23">
    <mergeCell ref="A38:E38"/>
    <mergeCell ref="A39:E39"/>
    <mergeCell ref="A24:E24"/>
    <mergeCell ref="A25:E25"/>
    <mergeCell ref="A27:H27"/>
    <mergeCell ref="A30:E30"/>
    <mergeCell ref="A31:E31"/>
    <mergeCell ref="A40:E40"/>
    <mergeCell ref="A23:E23"/>
    <mergeCell ref="A4:H4"/>
    <mergeCell ref="A6:H6"/>
    <mergeCell ref="A8:H8"/>
    <mergeCell ref="A11:E11"/>
    <mergeCell ref="A12:E12"/>
    <mergeCell ref="A13:E13"/>
    <mergeCell ref="A15:E15"/>
    <mergeCell ref="A16:E16"/>
    <mergeCell ref="A17:E17"/>
    <mergeCell ref="A19:H19"/>
    <mergeCell ref="A22:E22"/>
    <mergeCell ref="A32:E32"/>
    <mergeCell ref="A34:H34"/>
    <mergeCell ref="A37:E37"/>
  </mergeCells>
  <pageMargins left="0.7" right="0.7" top="0.75" bottom="0.75" header="0.3" footer="0.3"/>
  <pageSetup paperSize="9" scale="95" fitToHeight="0" orientation="landscape" r:id="rId1"/>
  <ignoredErrors>
    <ignoredError sqref="G11 G13:G14 G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opLeftCell="A16" workbookViewId="0">
      <selection activeCell="H25" sqref="H2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43.7109375" customWidth="1"/>
    <col min="4" max="6" width="25.28515625" customWidth="1"/>
  </cols>
  <sheetData>
    <row r="1" spans="1:8" ht="42" customHeight="1" x14ac:dyDescent="0.25">
      <c r="A1" s="111" t="s">
        <v>104</v>
      </c>
      <c r="B1" s="111"/>
      <c r="C1" s="111"/>
      <c r="D1" s="111"/>
      <c r="E1" s="111"/>
      <c r="F1" s="111"/>
      <c r="G1" s="56"/>
      <c r="H1" s="56"/>
    </row>
    <row r="2" spans="1:8" ht="18" customHeight="1" x14ac:dyDescent="0.25">
      <c r="A2" s="22"/>
      <c r="B2" s="22"/>
      <c r="C2" s="22"/>
      <c r="D2" s="22"/>
      <c r="E2" s="22"/>
      <c r="F2" s="22"/>
    </row>
    <row r="3" spans="1:8" ht="15.75" customHeight="1" x14ac:dyDescent="0.25">
      <c r="A3" s="111" t="s">
        <v>17</v>
      </c>
      <c r="B3" s="111"/>
      <c r="C3" s="111"/>
      <c r="D3" s="111"/>
      <c r="E3" s="111"/>
      <c r="F3" s="111"/>
    </row>
    <row r="4" spans="1:8" ht="18" x14ac:dyDescent="0.25">
      <c r="A4" s="22"/>
      <c r="B4" s="22"/>
      <c r="C4" s="22"/>
      <c r="D4" s="22"/>
      <c r="E4" s="22"/>
      <c r="F4" s="22"/>
    </row>
    <row r="5" spans="1:8" ht="18" customHeight="1" x14ac:dyDescent="0.25">
      <c r="A5" s="111" t="s">
        <v>4</v>
      </c>
      <c r="B5" s="111"/>
      <c r="C5" s="111"/>
      <c r="D5" s="111"/>
      <c r="E5" s="111"/>
      <c r="F5" s="111"/>
    </row>
    <row r="6" spans="1:8" ht="18" x14ac:dyDescent="0.25">
      <c r="A6" s="22"/>
      <c r="B6" s="22"/>
      <c r="C6" s="22"/>
      <c r="D6" s="22"/>
      <c r="E6" s="22"/>
      <c r="F6" s="22"/>
    </row>
    <row r="7" spans="1:8" ht="15.75" customHeight="1" x14ac:dyDescent="0.25">
      <c r="A7" s="111" t="s">
        <v>33</v>
      </c>
      <c r="B7" s="111"/>
      <c r="C7" s="111"/>
      <c r="D7" s="111"/>
      <c r="E7" s="111"/>
      <c r="F7" s="111"/>
    </row>
    <row r="8" spans="1:8" ht="18" x14ac:dyDescent="0.25">
      <c r="A8" s="22"/>
      <c r="B8" s="22"/>
      <c r="C8" s="22"/>
      <c r="D8" s="22"/>
      <c r="E8" s="22"/>
      <c r="F8" s="22"/>
    </row>
    <row r="9" spans="1:8" ht="25.5" customHeight="1" x14ac:dyDescent="0.25">
      <c r="A9" s="18" t="s">
        <v>5</v>
      </c>
      <c r="B9" s="17" t="s">
        <v>6</v>
      </c>
      <c r="C9" s="17" t="s">
        <v>3</v>
      </c>
      <c r="D9" s="17" t="s">
        <v>93</v>
      </c>
      <c r="E9" s="18" t="s">
        <v>76</v>
      </c>
      <c r="F9" s="18" t="s">
        <v>94</v>
      </c>
    </row>
    <row r="10" spans="1:8" x14ac:dyDescent="0.25">
      <c r="A10" s="33"/>
      <c r="B10" s="34"/>
      <c r="C10" s="32" t="s">
        <v>0</v>
      </c>
      <c r="D10" s="60">
        <f>SUM(D12:D15)</f>
        <v>1135076</v>
      </c>
      <c r="E10" s="60">
        <f>SUM(E12:E15)</f>
        <v>9024</v>
      </c>
      <c r="F10" s="60">
        <f>SUM(F12:F15)</f>
        <v>1144100</v>
      </c>
    </row>
    <row r="11" spans="1:8" ht="15.75" customHeight="1" x14ac:dyDescent="0.25">
      <c r="A11" s="10">
        <v>6</v>
      </c>
      <c r="B11" s="10"/>
      <c r="C11" s="10" t="s">
        <v>7</v>
      </c>
      <c r="D11" s="85">
        <f>SUM(D12:D15)</f>
        <v>1135076</v>
      </c>
      <c r="E11" s="85">
        <f>SUM(E12:E15)</f>
        <v>9024</v>
      </c>
      <c r="F11" s="85">
        <f>SUM(F12:F15)</f>
        <v>1144100</v>
      </c>
    </row>
    <row r="12" spans="1:8" ht="25.5" x14ac:dyDescent="0.25">
      <c r="A12" s="10"/>
      <c r="B12" s="15">
        <v>63</v>
      </c>
      <c r="C12" s="15" t="s">
        <v>23</v>
      </c>
      <c r="D12" s="57">
        <v>1046700</v>
      </c>
      <c r="E12" s="59">
        <v>148</v>
      </c>
      <c r="F12" s="59">
        <v>1046848</v>
      </c>
    </row>
    <row r="13" spans="1:8" ht="38.25" x14ac:dyDescent="0.25">
      <c r="A13" s="11"/>
      <c r="B13" s="11">
        <v>66</v>
      </c>
      <c r="C13" s="15" t="s">
        <v>57</v>
      </c>
      <c r="D13" s="58">
        <v>1300</v>
      </c>
      <c r="E13" s="59">
        <v>130</v>
      </c>
      <c r="F13" s="59">
        <v>1430</v>
      </c>
    </row>
    <row r="14" spans="1:8" ht="25.5" x14ac:dyDescent="0.25">
      <c r="A14" s="13"/>
      <c r="B14" s="55">
        <v>67</v>
      </c>
      <c r="C14" s="24" t="s">
        <v>58</v>
      </c>
      <c r="D14" s="57">
        <v>77076</v>
      </c>
      <c r="E14" s="59">
        <v>8746</v>
      </c>
      <c r="F14" s="59">
        <v>85822</v>
      </c>
    </row>
    <row r="15" spans="1:8" x14ac:dyDescent="0.25">
      <c r="A15" s="15"/>
      <c r="B15" s="15">
        <v>68</v>
      </c>
      <c r="C15" s="24" t="s">
        <v>59</v>
      </c>
      <c r="D15" s="57">
        <v>10000</v>
      </c>
      <c r="E15" s="59">
        <v>0</v>
      </c>
      <c r="F15" s="59">
        <v>10000</v>
      </c>
    </row>
    <row r="18" spans="1:6" ht="15.75" x14ac:dyDescent="0.25">
      <c r="A18" s="111" t="s">
        <v>34</v>
      </c>
      <c r="B18" s="127"/>
      <c r="C18" s="127"/>
      <c r="D18" s="127"/>
      <c r="E18" s="127"/>
      <c r="F18" s="127"/>
    </row>
    <row r="19" spans="1:6" ht="18" x14ac:dyDescent="0.25">
      <c r="A19" s="22"/>
      <c r="B19" s="22"/>
      <c r="C19" s="22"/>
      <c r="D19" s="22"/>
      <c r="E19" s="22"/>
      <c r="F19" s="22"/>
    </row>
    <row r="20" spans="1:6" ht="25.5" customHeight="1" x14ac:dyDescent="0.25">
      <c r="A20" s="18" t="s">
        <v>5</v>
      </c>
      <c r="B20" s="17" t="s">
        <v>6</v>
      </c>
      <c r="C20" s="17" t="s">
        <v>8</v>
      </c>
      <c r="D20" s="17" t="s">
        <v>93</v>
      </c>
      <c r="E20" s="18" t="s">
        <v>76</v>
      </c>
      <c r="F20" s="18" t="s">
        <v>94</v>
      </c>
    </row>
    <row r="21" spans="1:6" x14ac:dyDescent="0.25">
      <c r="A21" s="33"/>
      <c r="B21" s="34"/>
      <c r="C21" s="32" t="s">
        <v>1</v>
      </c>
      <c r="D21" s="60">
        <f>D22+D28</f>
        <v>1062576</v>
      </c>
      <c r="E21" s="60">
        <f t="shared" ref="E21" si="0">E22+E28</f>
        <v>9456</v>
      </c>
      <c r="F21" s="60">
        <f>F22+F28</f>
        <v>1072032</v>
      </c>
    </row>
    <row r="22" spans="1:6" ht="15.75" customHeight="1" x14ac:dyDescent="0.25">
      <c r="A22" s="10">
        <v>3</v>
      </c>
      <c r="B22" s="10"/>
      <c r="C22" s="10" t="s">
        <v>9</v>
      </c>
      <c r="D22" s="61">
        <f>SUM(D23:D27)</f>
        <v>1058289</v>
      </c>
      <c r="E22" s="61">
        <f t="shared" ref="E22" si="1">SUM(E23:E27)</f>
        <v>8474</v>
      </c>
      <c r="F22" s="61">
        <f t="shared" ref="F22" si="2">SUM(F23:F27)</f>
        <v>1066763</v>
      </c>
    </row>
    <row r="23" spans="1:6" ht="15.75" customHeight="1" x14ac:dyDescent="0.25">
      <c r="A23" s="10"/>
      <c r="B23" s="15">
        <v>31</v>
      </c>
      <c r="C23" s="15" t="s">
        <v>10</v>
      </c>
      <c r="D23" s="62">
        <v>968500</v>
      </c>
      <c r="E23" s="62">
        <v>0</v>
      </c>
      <c r="F23" s="62">
        <v>968500</v>
      </c>
    </row>
    <row r="24" spans="1:6" x14ac:dyDescent="0.25">
      <c r="A24" s="11"/>
      <c r="B24" s="11">
        <v>32</v>
      </c>
      <c r="C24" s="11" t="s">
        <v>18</v>
      </c>
      <c r="D24" s="62">
        <v>88739</v>
      </c>
      <c r="E24" s="62">
        <v>8469</v>
      </c>
      <c r="F24" s="62">
        <v>97208</v>
      </c>
    </row>
    <row r="25" spans="1:6" x14ac:dyDescent="0.25">
      <c r="A25" s="11"/>
      <c r="B25" s="11">
        <v>34</v>
      </c>
      <c r="C25" s="11" t="s">
        <v>86</v>
      </c>
      <c r="D25" s="62">
        <v>0</v>
      </c>
      <c r="E25" s="62">
        <v>5</v>
      </c>
      <c r="F25" s="62">
        <v>5</v>
      </c>
    </row>
    <row r="26" spans="1:6" ht="25.5" x14ac:dyDescent="0.25">
      <c r="A26" s="13"/>
      <c r="B26" s="55">
        <v>37</v>
      </c>
      <c r="C26" s="24" t="s">
        <v>87</v>
      </c>
      <c r="D26" s="62">
        <v>450</v>
      </c>
      <c r="E26" s="62">
        <v>0</v>
      </c>
      <c r="F26" s="62">
        <v>450</v>
      </c>
    </row>
    <row r="27" spans="1:6" x14ac:dyDescent="0.25">
      <c r="A27" s="15"/>
      <c r="B27" s="15">
        <v>38</v>
      </c>
      <c r="C27" s="24" t="s">
        <v>88</v>
      </c>
      <c r="D27" s="62">
        <v>600</v>
      </c>
      <c r="E27" s="62">
        <v>0</v>
      </c>
      <c r="F27" s="62">
        <v>600</v>
      </c>
    </row>
    <row r="28" spans="1:6" x14ac:dyDescent="0.25">
      <c r="A28" s="75">
        <v>4</v>
      </c>
      <c r="B28" s="76"/>
      <c r="C28" s="23" t="s">
        <v>11</v>
      </c>
      <c r="D28" s="77">
        <f>D29</f>
        <v>4287</v>
      </c>
      <c r="E28" s="77">
        <f>E29</f>
        <v>982</v>
      </c>
      <c r="F28" s="77">
        <f>F29</f>
        <v>5269</v>
      </c>
    </row>
    <row r="29" spans="1:6" ht="25.5" x14ac:dyDescent="0.25">
      <c r="A29" s="78"/>
      <c r="B29" s="79">
        <v>42</v>
      </c>
      <c r="C29" s="24" t="s">
        <v>24</v>
      </c>
      <c r="D29" s="80">
        <v>4287</v>
      </c>
      <c r="E29" s="80">
        <v>982</v>
      </c>
      <c r="F29" s="80">
        <v>5269</v>
      </c>
    </row>
    <row r="30" spans="1:6" x14ac:dyDescent="0.25">
      <c r="D30" s="63"/>
      <c r="E30" s="63"/>
      <c r="F30" s="63"/>
    </row>
  </sheetData>
  <mergeCells count="5">
    <mergeCell ref="A3:F3"/>
    <mergeCell ref="A5:F5"/>
    <mergeCell ref="A7:F7"/>
    <mergeCell ref="A18:F18"/>
    <mergeCell ref="A1:F1"/>
  </mergeCells>
  <pageMargins left="0.7" right="0.7" top="0.75" bottom="0.75" header="0.3" footer="0.3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opLeftCell="A25" zoomScale="90" zoomScaleNormal="90" workbookViewId="0">
      <selection activeCell="B32" sqref="B32"/>
    </sheetView>
  </sheetViews>
  <sheetFormatPr defaultRowHeight="15" x14ac:dyDescent="0.25"/>
  <cols>
    <col min="1" max="1" width="49.7109375" customWidth="1"/>
    <col min="2" max="4" width="25.28515625" customWidth="1"/>
  </cols>
  <sheetData>
    <row r="1" spans="1:8" ht="42" customHeight="1" x14ac:dyDescent="0.25">
      <c r="A1" s="111" t="s">
        <v>104</v>
      </c>
      <c r="B1" s="111"/>
      <c r="C1" s="111"/>
      <c r="D1" s="111"/>
      <c r="E1" s="56"/>
      <c r="F1" s="56"/>
      <c r="G1" s="56"/>
      <c r="H1" s="56"/>
    </row>
    <row r="2" spans="1:8" ht="18" customHeight="1" x14ac:dyDescent="0.25">
      <c r="A2" s="56"/>
      <c r="B2" s="56"/>
      <c r="C2" s="56"/>
      <c r="D2" s="56"/>
    </row>
    <row r="3" spans="1:8" ht="15.75" customHeight="1" x14ac:dyDescent="0.25">
      <c r="A3" s="111" t="s">
        <v>17</v>
      </c>
      <c r="B3" s="111"/>
      <c r="C3" s="111"/>
      <c r="D3" s="111"/>
    </row>
    <row r="4" spans="1:8" ht="18" x14ac:dyDescent="0.25">
      <c r="B4" s="22"/>
      <c r="C4" s="5"/>
      <c r="D4" s="5"/>
    </row>
    <row r="5" spans="1:8" ht="18" customHeight="1" x14ac:dyDescent="0.25">
      <c r="A5" s="111" t="s">
        <v>4</v>
      </c>
      <c r="B5" s="111"/>
      <c r="C5" s="111"/>
      <c r="D5" s="111"/>
    </row>
    <row r="6" spans="1:8" ht="18" x14ac:dyDescent="0.25">
      <c r="A6" s="22"/>
      <c r="B6" s="22"/>
      <c r="C6" s="5"/>
      <c r="D6" s="5"/>
    </row>
    <row r="7" spans="1:8" ht="15.75" customHeight="1" x14ac:dyDescent="0.25">
      <c r="A7" s="111" t="s">
        <v>35</v>
      </c>
      <c r="B7" s="111"/>
      <c r="C7" s="111"/>
      <c r="D7" s="111"/>
    </row>
    <row r="8" spans="1:8" ht="18" x14ac:dyDescent="0.25">
      <c r="A8" s="22"/>
      <c r="B8" s="22"/>
      <c r="C8" s="5"/>
      <c r="D8" s="5"/>
    </row>
    <row r="9" spans="1:8" ht="25.5" customHeight="1" x14ac:dyDescent="0.25">
      <c r="A9" s="18" t="s">
        <v>37</v>
      </c>
      <c r="B9" s="17" t="s">
        <v>93</v>
      </c>
      <c r="C9" s="18" t="s">
        <v>76</v>
      </c>
      <c r="D9" s="18" t="s">
        <v>94</v>
      </c>
    </row>
    <row r="10" spans="1:8" ht="15.75" customHeight="1" x14ac:dyDescent="0.25">
      <c r="A10" s="35" t="s">
        <v>0</v>
      </c>
      <c r="B10" s="60">
        <f>B11+B17+B20+B23</f>
        <v>1135076</v>
      </c>
      <c r="C10" s="60">
        <f>C11+C17+C20+C23</f>
        <v>9024</v>
      </c>
      <c r="D10" s="60">
        <f>D11+D17+D20+D23</f>
        <v>1144100</v>
      </c>
    </row>
    <row r="11" spans="1:8" ht="15.75" customHeight="1" x14ac:dyDescent="0.25">
      <c r="A11" s="68" t="s">
        <v>60</v>
      </c>
      <c r="B11" s="69">
        <v>77076</v>
      </c>
      <c r="C11" s="69">
        <v>8746</v>
      </c>
      <c r="D11" s="69">
        <v>85822</v>
      </c>
    </row>
    <row r="12" spans="1:8" ht="15.75" customHeight="1" x14ac:dyDescent="0.25">
      <c r="A12" s="64" t="s">
        <v>61</v>
      </c>
      <c r="B12" s="67">
        <v>7076</v>
      </c>
      <c r="C12" s="67">
        <v>625</v>
      </c>
      <c r="D12" s="67">
        <v>7701</v>
      </c>
    </row>
    <row r="13" spans="1:8" ht="15.75" customHeight="1" x14ac:dyDescent="0.25">
      <c r="A13" s="64" t="s">
        <v>105</v>
      </c>
      <c r="B13" s="67"/>
      <c r="C13" s="67">
        <v>175</v>
      </c>
      <c r="D13" s="67">
        <v>175</v>
      </c>
    </row>
    <row r="14" spans="1:8" ht="15.75" customHeight="1" x14ac:dyDescent="0.25">
      <c r="A14" s="64" t="s">
        <v>66</v>
      </c>
      <c r="B14" s="67">
        <v>70000</v>
      </c>
      <c r="C14" s="67">
        <v>8121</v>
      </c>
      <c r="D14" s="67">
        <v>78121</v>
      </c>
    </row>
    <row r="15" spans="1:8" ht="15.75" customHeight="1" x14ac:dyDescent="0.25">
      <c r="A15" s="64" t="s">
        <v>63</v>
      </c>
      <c r="B15" s="67">
        <v>70000</v>
      </c>
      <c r="C15" s="67"/>
      <c r="D15" s="67">
        <v>70000</v>
      </c>
    </row>
    <row r="16" spans="1:8" ht="15.75" customHeight="1" x14ac:dyDescent="0.25">
      <c r="A16" s="64" t="s">
        <v>106</v>
      </c>
      <c r="B16" s="67"/>
      <c r="C16" s="67">
        <v>8121</v>
      </c>
      <c r="D16" s="67">
        <v>8121</v>
      </c>
    </row>
    <row r="17" spans="1:4" ht="15.75" customHeight="1" x14ac:dyDescent="0.25">
      <c r="A17" s="68" t="s">
        <v>64</v>
      </c>
      <c r="B17" s="69">
        <v>11300</v>
      </c>
      <c r="C17" s="69"/>
      <c r="D17" s="69">
        <v>11300</v>
      </c>
    </row>
    <row r="18" spans="1:4" ht="15.75" customHeight="1" x14ac:dyDescent="0.25">
      <c r="A18" s="64" t="s">
        <v>95</v>
      </c>
      <c r="B18" s="67">
        <v>11300</v>
      </c>
      <c r="C18" s="67"/>
      <c r="D18" s="67">
        <v>11300</v>
      </c>
    </row>
    <row r="19" spans="1:4" ht="15.75" customHeight="1" x14ac:dyDescent="0.25">
      <c r="A19" s="64" t="s">
        <v>96</v>
      </c>
      <c r="B19" s="67">
        <v>11300</v>
      </c>
      <c r="C19" s="67"/>
      <c r="D19" s="67">
        <v>11300</v>
      </c>
    </row>
    <row r="20" spans="1:4" ht="15.75" customHeight="1" x14ac:dyDescent="0.25">
      <c r="A20" s="68" t="s">
        <v>65</v>
      </c>
      <c r="B20" s="69">
        <v>1046700</v>
      </c>
      <c r="C20" s="69">
        <v>148</v>
      </c>
      <c r="D20" s="69">
        <v>1046848</v>
      </c>
    </row>
    <row r="21" spans="1:4" ht="15.75" customHeight="1" x14ac:dyDescent="0.25">
      <c r="A21" s="64" t="s">
        <v>97</v>
      </c>
      <c r="B21" s="67">
        <v>1046700</v>
      </c>
      <c r="C21" s="67">
        <v>148</v>
      </c>
      <c r="D21" s="67">
        <v>1046848</v>
      </c>
    </row>
    <row r="22" spans="1:4" ht="15.75" customHeight="1" x14ac:dyDescent="0.25">
      <c r="A22" s="64" t="s">
        <v>107</v>
      </c>
      <c r="B22" s="67"/>
      <c r="C22" s="67">
        <v>72232</v>
      </c>
      <c r="D22" s="67">
        <v>72232</v>
      </c>
    </row>
    <row r="23" spans="1:4" ht="15.75" customHeight="1" x14ac:dyDescent="0.25">
      <c r="A23" s="68" t="s">
        <v>98</v>
      </c>
      <c r="B23" s="69"/>
      <c r="C23" s="69">
        <v>130</v>
      </c>
      <c r="D23" s="69">
        <v>130</v>
      </c>
    </row>
    <row r="24" spans="1:4" ht="15.75" customHeight="1" x14ac:dyDescent="0.25">
      <c r="A24" s="64" t="s">
        <v>99</v>
      </c>
      <c r="B24" s="67"/>
      <c r="C24" s="67">
        <v>130</v>
      </c>
      <c r="D24" s="67">
        <v>130</v>
      </c>
    </row>
    <row r="25" spans="1:4" ht="15.75" customHeight="1" x14ac:dyDescent="0.25">
      <c r="A25" s="64" t="s">
        <v>100</v>
      </c>
      <c r="B25" s="67"/>
      <c r="C25" s="67">
        <v>130</v>
      </c>
      <c r="D25" s="67">
        <v>130</v>
      </c>
    </row>
    <row r="27" spans="1:4" x14ac:dyDescent="0.25">
      <c r="B27" s="63"/>
      <c r="C27" s="63"/>
      <c r="D27" s="63"/>
    </row>
    <row r="28" spans="1:4" ht="15.75" customHeight="1" x14ac:dyDescent="0.25">
      <c r="A28" s="111" t="s">
        <v>36</v>
      </c>
      <c r="B28" s="111"/>
      <c r="C28" s="111"/>
      <c r="D28" s="111"/>
    </row>
    <row r="29" spans="1:4" ht="18" x14ac:dyDescent="0.25">
      <c r="A29" s="22"/>
      <c r="B29" s="22"/>
      <c r="C29" s="5"/>
      <c r="D29" s="5"/>
    </row>
    <row r="30" spans="1:4" ht="25.5" customHeight="1" x14ac:dyDescent="0.25">
      <c r="A30" s="18" t="s">
        <v>37</v>
      </c>
      <c r="B30" s="17" t="s">
        <v>93</v>
      </c>
      <c r="C30" s="18" t="s">
        <v>76</v>
      </c>
      <c r="D30" s="18" t="s">
        <v>94</v>
      </c>
    </row>
    <row r="31" spans="1:4" ht="15.75" customHeight="1" x14ac:dyDescent="0.25">
      <c r="A31" s="35" t="s">
        <v>1</v>
      </c>
      <c r="B31" s="60">
        <f>B32+B36+B40+B43</f>
        <v>1062576</v>
      </c>
      <c r="C31" s="60">
        <f>C32+C36+C40+C43</f>
        <v>9456</v>
      </c>
      <c r="D31" s="60">
        <f>D32+D36+D40+D43</f>
        <v>1072032</v>
      </c>
    </row>
    <row r="32" spans="1:4" ht="15.75" customHeight="1" x14ac:dyDescent="0.25">
      <c r="A32" s="68" t="s">
        <v>60</v>
      </c>
      <c r="B32" s="69">
        <v>77076</v>
      </c>
      <c r="C32" s="69">
        <v>450</v>
      </c>
      <c r="D32" s="69">
        <v>77526</v>
      </c>
    </row>
    <row r="33" spans="1:4" ht="15.75" customHeight="1" x14ac:dyDescent="0.25">
      <c r="A33" s="64" t="s">
        <v>61</v>
      </c>
      <c r="B33" s="67">
        <v>7076</v>
      </c>
      <c r="C33" s="67">
        <v>450</v>
      </c>
      <c r="D33" s="67">
        <v>7526</v>
      </c>
    </row>
    <row r="34" spans="1:4" ht="15.75" customHeight="1" x14ac:dyDescent="0.25">
      <c r="A34" s="64" t="s">
        <v>66</v>
      </c>
      <c r="B34" s="67">
        <v>70000</v>
      </c>
      <c r="C34" s="67"/>
      <c r="D34" s="67">
        <v>70000</v>
      </c>
    </row>
    <row r="35" spans="1:4" ht="15.75" customHeight="1" x14ac:dyDescent="0.25">
      <c r="A35" s="64" t="s">
        <v>63</v>
      </c>
      <c r="B35" s="67">
        <v>70000</v>
      </c>
      <c r="C35" s="67"/>
      <c r="D35" s="67">
        <v>70000</v>
      </c>
    </row>
    <row r="36" spans="1:4" ht="15.75" customHeight="1" x14ac:dyDescent="0.25">
      <c r="A36" s="68" t="s">
        <v>64</v>
      </c>
      <c r="B36" s="69">
        <v>11300</v>
      </c>
      <c r="C36" s="69">
        <v>4855</v>
      </c>
      <c r="D36" s="69">
        <v>16155</v>
      </c>
    </row>
    <row r="37" spans="1:4" ht="15.75" customHeight="1" x14ac:dyDescent="0.25">
      <c r="A37" s="64" t="s">
        <v>95</v>
      </c>
      <c r="B37" s="67">
        <v>11300</v>
      </c>
      <c r="C37" s="67">
        <v>4855</v>
      </c>
      <c r="D37" s="67">
        <v>16155</v>
      </c>
    </row>
    <row r="38" spans="1:4" ht="15.75" customHeight="1" x14ac:dyDescent="0.25">
      <c r="A38" s="64" t="s">
        <v>96</v>
      </c>
      <c r="B38" s="67">
        <v>11300</v>
      </c>
      <c r="C38" s="67"/>
      <c r="D38" s="67">
        <v>11300</v>
      </c>
    </row>
    <row r="39" spans="1:4" ht="15.75" customHeight="1" x14ac:dyDescent="0.25">
      <c r="A39" s="64" t="s">
        <v>108</v>
      </c>
      <c r="B39" s="67"/>
      <c r="C39" s="67">
        <v>4855</v>
      </c>
      <c r="D39" s="67">
        <v>4855</v>
      </c>
    </row>
    <row r="40" spans="1:4" ht="15.75" customHeight="1" x14ac:dyDescent="0.25">
      <c r="A40" s="68" t="s">
        <v>65</v>
      </c>
      <c r="B40" s="69">
        <v>974200</v>
      </c>
      <c r="C40" s="69">
        <v>4021</v>
      </c>
      <c r="D40" s="69">
        <v>978221</v>
      </c>
    </row>
    <row r="41" spans="1:4" ht="15.75" customHeight="1" x14ac:dyDescent="0.25">
      <c r="A41" s="64" t="s">
        <v>97</v>
      </c>
      <c r="B41" s="67">
        <v>974200</v>
      </c>
      <c r="C41" s="67">
        <v>4021</v>
      </c>
      <c r="D41" s="67">
        <v>978221</v>
      </c>
    </row>
    <row r="42" spans="1:4" ht="15.75" customHeight="1" x14ac:dyDescent="0.25">
      <c r="A42" s="64" t="s">
        <v>107</v>
      </c>
      <c r="B42" s="67"/>
      <c r="C42" s="67">
        <v>3605</v>
      </c>
      <c r="D42" s="67">
        <v>3605</v>
      </c>
    </row>
    <row r="43" spans="1:4" ht="15.75" customHeight="1" x14ac:dyDescent="0.25">
      <c r="A43" s="68" t="s">
        <v>98</v>
      </c>
      <c r="B43" s="69"/>
      <c r="C43" s="69">
        <v>130</v>
      </c>
      <c r="D43" s="69">
        <v>130</v>
      </c>
    </row>
    <row r="44" spans="1:4" ht="15.75" customHeight="1" x14ac:dyDescent="0.25">
      <c r="A44" s="64" t="s">
        <v>99</v>
      </c>
      <c r="B44" s="67"/>
      <c r="C44" s="67">
        <v>130</v>
      </c>
      <c r="D44" s="67">
        <v>130</v>
      </c>
    </row>
    <row r="45" spans="1:4" ht="15.75" customHeight="1" x14ac:dyDescent="0.25">
      <c r="A45" s="64" t="s">
        <v>100</v>
      </c>
      <c r="B45" s="67"/>
      <c r="C45" s="67">
        <v>130</v>
      </c>
      <c r="D45" s="67">
        <v>130</v>
      </c>
    </row>
    <row r="46" spans="1:4" x14ac:dyDescent="0.25">
      <c r="B46" s="63"/>
      <c r="C46" s="63"/>
      <c r="D46" s="63"/>
    </row>
  </sheetData>
  <mergeCells count="5">
    <mergeCell ref="A1:D1"/>
    <mergeCell ref="A3:D3"/>
    <mergeCell ref="A5:D5"/>
    <mergeCell ref="A7:D7"/>
    <mergeCell ref="A28:D28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G16" sqref="G16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8" ht="42" customHeight="1" x14ac:dyDescent="0.25">
      <c r="A1" s="111" t="s">
        <v>104</v>
      </c>
      <c r="B1" s="111"/>
      <c r="C1" s="111"/>
      <c r="D1" s="111"/>
      <c r="E1" s="56"/>
      <c r="F1" s="56"/>
      <c r="G1" s="56"/>
      <c r="H1" s="56"/>
    </row>
    <row r="2" spans="1:8" ht="18" customHeight="1" x14ac:dyDescent="0.25">
      <c r="A2" s="56"/>
      <c r="B2" s="56"/>
      <c r="C2" s="56"/>
      <c r="D2" s="56"/>
    </row>
    <row r="3" spans="1:8" ht="15.75" x14ac:dyDescent="0.25">
      <c r="A3" s="111" t="s">
        <v>17</v>
      </c>
      <c r="B3" s="111"/>
      <c r="C3" s="112"/>
      <c r="D3" s="112"/>
    </row>
    <row r="4" spans="1:8" ht="18" x14ac:dyDescent="0.25">
      <c r="A4" s="4"/>
      <c r="B4" s="4"/>
      <c r="C4" s="5"/>
      <c r="D4" s="5"/>
    </row>
    <row r="5" spans="1:8" ht="18" customHeight="1" x14ac:dyDescent="0.25">
      <c r="A5" s="111" t="s">
        <v>4</v>
      </c>
      <c r="B5" s="113"/>
      <c r="C5" s="113"/>
      <c r="D5" s="113"/>
    </row>
    <row r="6" spans="1:8" ht="18" x14ac:dyDescent="0.25">
      <c r="A6" s="4"/>
      <c r="B6" s="4"/>
      <c r="C6" s="5"/>
      <c r="D6" s="5"/>
    </row>
    <row r="7" spans="1:8" ht="15.75" x14ac:dyDescent="0.25">
      <c r="A7" s="111" t="s">
        <v>12</v>
      </c>
      <c r="B7" s="127"/>
      <c r="C7" s="127"/>
      <c r="D7" s="127"/>
    </row>
    <row r="8" spans="1:8" ht="18" x14ac:dyDescent="0.25">
      <c r="A8" s="4"/>
      <c r="B8" s="4"/>
      <c r="C8" s="5"/>
      <c r="D8" s="5"/>
    </row>
    <row r="9" spans="1:8" ht="25.5" customHeight="1" x14ac:dyDescent="0.25">
      <c r="A9" s="18" t="s">
        <v>37</v>
      </c>
      <c r="B9" s="17" t="s">
        <v>93</v>
      </c>
      <c r="C9" s="18" t="s">
        <v>76</v>
      </c>
      <c r="D9" s="18" t="s">
        <v>94</v>
      </c>
    </row>
    <row r="10" spans="1:8" ht="15.75" customHeight="1" x14ac:dyDescent="0.25">
      <c r="A10" s="10" t="s">
        <v>13</v>
      </c>
      <c r="B10" s="71">
        <f t="shared" ref="B10:C10" si="0">B11</f>
        <v>1062576</v>
      </c>
      <c r="C10" s="71">
        <f t="shared" si="0"/>
        <v>9456</v>
      </c>
      <c r="D10" s="71">
        <f>D11</f>
        <v>1072032</v>
      </c>
    </row>
    <row r="11" spans="1:8" x14ac:dyDescent="0.25">
      <c r="A11" s="68" t="s">
        <v>67</v>
      </c>
      <c r="B11" s="70">
        <f>B12+B13</f>
        <v>1062576</v>
      </c>
      <c r="C11" s="70">
        <f t="shared" ref="C11" si="1">C12+C13</f>
        <v>9456</v>
      </c>
      <c r="D11" s="70">
        <f>D12+D13</f>
        <v>1072032</v>
      </c>
    </row>
    <row r="12" spans="1:8" x14ac:dyDescent="0.25">
      <c r="A12" s="65" t="s">
        <v>68</v>
      </c>
      <c r="B12" s="66">
        <v>1059887</v>
      </c>
      <c r="C12" s="66">
        <v>9456</v>
      </c>
      <c r="D12" s="66">
        <v>1069343</v>
      </c>
    </row>
    <row r="13" spans="1:8" x14ac:dyDescent="0.25">
      <c r="A13" s="65" t="s">
        <v>69</v>
      </c>
      <c r="B13" s="66">
        <v>2689</v>
      </c>
      <c r="C13" s="66"/>
      <c r="D13" s="66">
        <v>2689</v>
      </c>
    </row>
  </sheetData>
  <mergeCells count="4">
    <mergeCell ref="A1:D1"/>
    <mergeCell ref="A3:D3"/>
    <mergeCell ref="A5:D5"/>
    <mergeCell ref="A7:D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J8" sqref="J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111" t="s">
        <v>104</v>
      </c>
      <c r="B1" s="111"/>
      <c r="C1" s="111"/>
      <c r="D1" s="111"/>
      <c r="E1" s="111"/>
      <c r="F1" s="111"/>
      <c r="G1" s="56"/>
      <c r="H1" s="56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111" t="s">
        <v>17</v>
      </c>
      <c r="B3" s="111"/>
      <c r="C3" s="111"/>
      <c r="D3" s="111"/>
      <c r="E3" s="111"/>
      <c r="F3" s="111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111" t="s">
        <v>42</v>
      </c>
      <c r="B5" s="111"/>
      <c r="C5" s="111"/>
      <c r="D5" s="111"/>
      <c r="E5" s="111"/>
      <c r="F5" s="111"/>
    </row>
    <row r="6" spans="1:8" ht="18" x14ac:dyDescent="0.25">
      <c r="A6" s="4"/>
      <c r="B6" s="4"/>
      <c r="C6" s="4"/>
      <c r="D6" s="4"/>
      <c r="E6" s="5"/>
      <c r="F6" s="5"/>
    </row>
    <row r="7" spans="1:8" ht="25.5" customHeight="1" x14ac:dyDescent="0.25">
      <c r="A7" s="18" t="s">
        <v>5</v>
      </c>
      <c r="B7" s="17" t="s">
        <v>6</v>
      </c>
      <c r="C7" s="17" t="s">
        <v>25</v>
      </c>
      <c r="D7" s="17" t="s">
        <v>93</v>
      </c>
      <c r="E7" s="18" t="s">
        <v>76</v>
      </c>
      <c r="F7" s="18" t="s">
        <v>94</v>
      </c>
    </row>
    <row r="8" spans="1:8" x14ac:dyDescent="0.25">
      <c r="A8" s="33"/>
      <c r="B8" s="34"/>
      <c r="C8" s="32" t="s">
        <v>44</v>
      </c>
      <c r="D8" s="33"/>
      <c r="E8" s="33"/>
      <c r="F8" s="33"/>
    </row>
    <row r="9" spans="1:8" ht="25.5" x14ac:dyDescent="0.25">
      <c r="A9" s="10">
        <v>8</v>
      </c>
      <c r="B9" s="10"/>
      <c r="C9" s="10" t="s">
        <v>14</v>
      </c>
      <c r="D9" s="8"/>
      <c r="E9" s="8"/>
      <c r="F9" s="8"/>
    </row>
    <row r="10" spans="1:8" x14ac:dyDescent="0.25">
      <c r="A10" s="10"/>
      <c r="B10" s="15">
        <v>84</v>
      </c>
      <c r="C10" s="15" t="s">
        <v>19</v>
      </c>
      <c r="D10" s="8"/>
      <c r="E10" s="8"/>
      <c r="F10" s="8"/>
    </row>
    <row r="11" spans="1:8" x14ac:dyDescent="0.25">
      <c r="A11" s="10"/>
      <c r="B11" s="15"/>
      <c r="C11" s="36"/>
      <c r="D11" s="8"/>
      <c r="E11" s="8"/>
      <c r="F11" s="8"/>
    </row>
    <row r="12" spans="1:8" x14ac:dyDescent="0.25">
      <c r="A12" s="10"/>
      <c r="B12" s="15"/>
      <c r="C12" s="32" t="s">
        <v>47</v>
      </c>
      <c r="D12" s="8"/>
      <c r="E12" s="8"/>
      <c r="F12" s="8"/>
    </row>
    <row r="13" spans="1:8" ht="25.5" x14ac:dyDescent="0.25">
      <c r="A13" s="13">
        <v>5</v>
      </c>
      <c r="B13" s="14"/>
      <c r="C13" s="23" t="s">
        <v>15</v>
      </c>
      <c r="D13" s="8"/>
      <c r="E13" s="8"/>
      <c r="F13" s="8"/>
    </row>
    <row r="14" spans="1:8" ht="25.5" x14ac:dyDescent="0.25">
      <c r="A14" s="15"/>
      <c r="B14" s="15">
        <v>54</v>
      </c>
      <c r="C14" s="24" t="s">
        <v>20</v>
      </c>
      <c r="D14" s="8"/>
      <c r="E14" s="8"/>
      <c r="F14" s="9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>
      <selection activeCell="H7" sqref="H7"/>
    </sheetView>
  </sheetViews>
  <sheetFormatPr defaultRowHeight="15" x14ac:dyDescent="0.25"/>
  <cols>
    <col min="1" max="4" width="25.28515625" customWidth="1"/>
  </cols>
  <sheetData>
    <row r="1" spans="1:8" ht="42" customHeight="1" x14ac:dyDescent="0.25">
      <c r="A1" s="111" t="s">
        <v>104</v>
      </c>
      <c r="B1" s="111"/>
      <c r="C1" s="111"/>
      <c r="D1" s="111"/>
      <c r="E1" s="56"/>
      <c r="F1" s="56"/>
      <c r="G1" s="56"/>
      <c r="H1" s="56"/>
    </row>
    <row r="2" spans="1:8" ht="18" customHeight="1" x14ac:dyDescent="0.25">
      <c r="A2" s="22"/>
      <c r="B2" s="22"/>
      <c r="C2" s="22"/>
      <c r="D2" s="22"/>
    </row>
    <row r="3" spans="1:8" ht="15.75" customHeight="1" x14ac:dyDescent="0.25">
      <c r="A3" s="111" t="s">
        <v>17</v>
      </c>
      <c r="B3" s="111"/>
      <c r="C3" s="111"/>
      <c r="D3" s="111"/>
    </row>
    <row r="4" spans="1:8" ht="18" x14ac:dyDescent="0.25">
      <c r="A4" s="22"/>
      <c r="B4" s="22"/>
      <c r="C4" s="5"/>
      <c r="D4" s="5"/>
    </row>
    <row r="5" spans="1:8" ht="18" customHeight="1" x14ac:dyDescent="0.25">
      <c r="A5" s="111" t="s">
        <v>43</v>
      </c>
      <c r="B5" s="111"/>
      <c r="C5" s="111"/>
      <c r="D5" s="111"/>
    </row>
    <row r="6" spans="1:8" ht="18" x14ac:dyDescent="0.25">
      <c r="A6" s="22"/>
      <c r="B6" s="22"/>
      <c r="C6" s="5"/>
      <c r="D6" s="5"/>
    </row>
    <row r="7" spans="1:8" ht="25.5" customHeight="1" x14ac:dyDescent="0.25">
      <c r="A7" s="17" t="s">
        <v>37</v>
      </c>
      <c r="B7" s="17" t="s">
        <v>93</v>
      </c>
      <c r="C7" s="18" t="s">
        <v>76</v>
      </c>
      <c r="D7" s="18" t="s">
        <v>94</v>
      </c>
    </row>
    <row r="8" spans="1:8" x14ac:dyDescent="0.25">
      <c r="A8" s="10" t="s">
        <v>44</v>
      </c>
      <c r="B8" s="8"/>
      <c r="C8" s="8"/>
      <c r="D8" s="8"/>
    </row>
    <row r="9" spans="1:8" ht="25.5" x14ac:dyDescent="0.25">
      <c r="A9" s="10" t="s">
        <v>45</v>
      </c>
      <c r="B9" s="8"/>
      <c r="C9" s="8"/>
      <c r="D9" s="8"/>
    </row>
    <row r="10" spans="1:8" ht="25.5" x14ac:dyDescent="0.25">
      <c r="A10" s="16" t="s">
        <v>46</v>
      </c>
      <c r="B10" s="8"/>
      <c r="C10" s="8"/>
      <c r="D10" s="8"/>
    </row>
    <row r="11" spans="1:8" x14ac:dyDescent="0.25">
      <c r="A11" s="16"/>
      <c r="B11" s="8"/>
      <c r="C11" s="8"/>
      <c r="D11" s="8"/>
    </row>
    <row r="12" spans="1:8" x14ac:dyDescent="0.25">
      <c r="A12" s="10" t="s">
        <v>47</v>
      </c>
      <c r="B12" s="8"/>
      <c r="C12" s="8"/>
      <c r="D12" s="8"/>
    </row>
    <row r="13" spans="1:8" x14ac:dyDescent="0.25">
      <c r="A13" s="23" t="s">
        <v>38</v>
      </c>
      <c r="B13" s="8"/>
      <c r="C13" s="8"/>
      <c r="D13" s="8"/>
    </row>
    <row r="14" spans="1:8" x14ac:dyDescent="0.25">
      <c r="A14" s="12" t="s">
        <v>39</v>
      </c>
      <c r="B14" s="8"/>
      <c r="C14" s="8"/>
      <c r="D14" s="9"/>
    </row>
    <row r="15" spans="1:8" x14ac:dyDescent="0.25">
      <c r="A15" s="23" t="s">
        <v>40</v>
      </c>
      <c r="B15" s="8"/>
      <c r="C15" s="8"/>
      <c r="D15" s="9"/>
    </row>
    <row r="16" spans="1:8" x14ac:dyDescent="0.25">
      <c r="A16" s="12" t="s">
        <v>41</v>
      </c>
      <c r="B16" s="8"/>
      <c r="C16" s="8"/>
      <c r="D16" s="9"/>
    </row>
  </sheetData>
  <mergeCells count="3">
    <mergeCell ref="A1:D1"/>
    <mergeCell ref="A3:D3"/>
    <mergeCell ref="A5:D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showGridLines="0" topLeftCell="A16" workbookViewId="0">
      <selection activeCell="F33" sqref="F33"/>
    </sheetView>
  </sheetViews>
  <sheetFormatPr defaultRowHeight="11.25" x14ac:dyDescent="0.15"/>
  <cols>
    <col min="1" max="1" width="65.5703125" style="72" customWidth="1"/>
    <col min="2" max="3" width="20.7109375" style="72" customWidth="1"/>
    <col min="4" max="4" width="21.28515625" style="72" customWidth="1"/>
    <col min="5" max="16384" width="9.140625" style="72"/>
  </cols>
  <sheetData>
    <row r="1" spans="1:4" ht="42" customHeight="1" x14ac:dyDescent="0.15">
      <c r="A1" s="111" t="s">
        <v>104</v>
      </c>
      <c r="B1" s="111"/>
      <c r="C1" s="111"/>
      <c r="D1" s="111"/>
    </row>
    <row r="2" spans="1:4" ht="18" customHeight="1" x14ac:dyDescent="0.15">
      <c r="A2" s="86"/>
      <c r="B2" s="86"/>
      <c r="C2" s="86"/>
      <c r="D2" s="86"/>
    </row>
    <row r="3" spans="1:4" ht="18" customHeight="1" x14ac:dyDescent="0.25">
      <c r="A3" s="128" t="s">
        <v>16</v>
      </c>
      <c r="B3" s="128"/>
      <c r="C3" s="128"/>
      <c r="D3" s="128"/>
    </row>
    <row r="4" spans="1:4" ht="18" customHeight="1" x14ac:dyDescent="0.15"/>
    <row r="5" spans="1:4" s="73" customFormat="1" ht="28.5" customHeight="1" x14ac:dyDescent="0.15">
      <c r="A5" s="17" t="s">
        <v>70</v>
      </c>
      <c r="B5" s="17" t="s">
        <v>93</v>
      </c>
      <c r="C5" s="18" t="s">
        <v>76</v>
      </c>
      <c r="D5" s="18" t="s">
        <v>94</v>
      </c>
    </row>
    <row r="6" spans="1:4" s="74" customFormat="1" ht="15" customHeight="1" x14ac:dyDescent="0.2">
      <c r="A6" s="87" t="s">
        <v>71</v>
      </c>
      <c r="B6" s="94">
        <f>B7+B36+B50</f>
        <v>1062576</v>
      </c>
      <c r="C6" s="94">
        <f>C7+C36+C50</f>
        <v>9456</v>
      </c>
      <c r="D6" s="94">
        <f>D7+D36+D50</f>
        <v>1072032</v>
      </c>
    </row>
    <row r="7" spans="1:4" s="74" customFormat="1" ht="15" customHeight="1" x14ac:dyDescent="0.2">
      <c r="A7" s="88" t="s">
        <v>77</v>
      </c>
      <c r="B7" s="95">
        <v>985500</v>
      </c>
      <c r="C7" s="95">
        <v>9006</v>
      </c>
      <c r="D7" s="95">
        <v>994506</v>
      </c>
    </row>
    <row r="8" spans="1:4" s="74" customFormat="1" ht="15" customHeight="1" x14ac:dyDescent="0.2">
      <c r="A8" s="89" t="s">
        <v>78</v>
      </c>
      <c r="B8" s="96">
        <v>985500</v>
      </c>
      <c r="C8" s="96">
        <v>9006</v>
      </c>
      <c r="D8" s="96">
        <v>994506</v>
      </c>
    </row>
    <row r="9" spans="1:4" s="74" customFormat="1" ht="15" customHeight="1" x14ac:dyDescent="0.2">
      <c r="A9" s="68" t="s">
        <v>64</v>
      </c>
      <c r="B9" s="97">
        <v>11300</v>
      </c>
      <c r="C9" s="97">
        <v>4855</v>
      </c>
      <c r="D9" s="97">
        <v>16155</v>
      </c>
    </row>
    <row r="10" spans="1:4" s="74" customFormat="1" ht="15" customHeight="1" x14ac:dyDescent="0.2">
      <c r="A10" s="68" t="s">
        <v>95</v>
      </c>
      <c r="B10" s="97">
        <v>11300</v>
      </c>
      <c r="C10" s="97">
        <v>4855</v>
      </c>
      <c r="D10" s="97">
        <v>16155</v>
      </c>
    </row>
    <row r="11" spans="1:4" s="74" customFormat="1" ht="15" customHeight="1" x14ac:dyDescent="0.2">
      <c r="A11" s="105" t="s">
        <v>96</v>
      </c>
      <c r="B11" s="97"/>
      <c r="C11" s="97"/>
      <c r="D11" s="97"/>
    </row>
    <row r="12" spans="1:4" s="74" customFormat="1" ht="15" customHeight="1" x14ac:dyDescent="0.2">
      <c r="A12" s="90" t="s">
        <v>73</v>
      </c>
      <c r="B12" s="97">
        <v>11300</v>
      </c>
      <c r="C12" s="97"/>
      <c r="D12" s="97">
        <v>11300</v>
      </c>
    </row>
    <row r="13" spans="1:4" s="74" customFormat="1" ht="15" customHeight="1" x14ac:dyDescent="0.2">
      <c r="A13" s="91" t="s">
        <v>74</v>
      </c>
      <c r="B13" s="99">
        <v>11300</v>
      </c>
      <c r="C13" s="99"/>
      <c r="D13" s="99">
        <v>11300</v>
      </c>
    </row>
    <row r="14" spans="1:4" s="74" customFormat="1" ht="15" customHeight="1" x14ac:dyDescent="0.2">
      <c r="A14" s="105" t="s">
        <v>108</v>
      </c>
      <c r="B14" s="99"/>
      <c r="C14" s="99"/>
      <c r="D14" s="99"/>
    </row>
    <row r="15" spans="1:4" s="74" customFormat="1" ht="15" customHeight="1" x14ac:dyDescent="0.2">
      <c r="A15" s="90" t="s">
        <v>73</v>
      </c>
      <c r="B15" s="99"/>
      <c r="C15" s="97">
        <v>4855</v>
      </c>
      <c r="D15" s="97">
        <v>4855</v>
      </c>
    </row>
    <row r="16" spans="1:4" s="74" customFormat="1" ht="15" customHeight="1" x14ac:dyDescent="0.2">
      <c r="A16" s="91" t="s">
        <v>74</v>
      </c>
      <c r="B16" s="99"/>
      <c r="C16" s="99">
        <v>4855</v>
      </c>
      <c r="D16" s="99">
        <v>4855</v>
      </c>
    </row>
    <row r="17" spans="1:4" s="74" customFormat="1" ht="15" customHeight="1" x14ac:dyDescent="0.2">
      <c r="A17" s="68" t="s">
        <v>65</v>
      </c>
      <c r="B17" s="97">
        <v>974200</v>
      </c>
      <c r="C17" s="97">
        <v>4021</v>
      </c>
      <c r="D17" s="97">
        <v>978221</v>
      </c>
    </row>
    <row r="18" spans="1:4" s="74" customFormat="1" ht="15" customHeight="1" x14ac:dyDescent="0.2">
      <c r="A18" s="68" t="s">
        <v>97</v>
      </c>
      <c r="B18" s="97">
        <v>974200</v>
      </c>
      <c r="C18" s="97">
        <v>4021</v>
      </c>
      <c r="D18" s="97">
        <v>978221</v>
      </c>
    </row>
    <row r="19" spans="1:4" s="74" customFormat="1" ht="15" customHeight="1" x14ac:dyDescent="0.2">
      <c r="A19" s="90" t="s">
        <v>73</v>
      </c>
      <c r="B19" s="97">
        <v>972700</v>
      </c>
      <c r="C19" s="97"/>
      <c r="D19" s="97">
        <v>972700</v>
      </c>
    </row>
    <row r="20" spans="1:4" s="74" customFormat="1" ht="15" customHeight="1" x14ac:dyDescent="0.2">
      <c r="A20" s="91" t="s">
        <v>75</v>
      </c>
      <c r="B20" s="99">
        <v>968500</v>
      </c>
      <c r="C20" s="99"/>
      <c r="D20" s="99">
        <v>968500</v>
      </c>
    </row>
    <row r="21" spans="1:4" s="74" customFormat="1" ht="15" customHeight="1" x14ac:dyDescent="0.2">
      <c r="A21" s="91" t="s">
        <v>74</v>
      </c>
      <c r="B21" s="99">
        <v>3150</v>
      </c>
      <c r="C21" s="99"/>
      <c r="D21" s="99">
        <v>3150</v>
      </c>
    </row>
    <row r="22" spans="1:4" s="74" customFormat="1" ht="26.25" customHeight="1" x14ac:dyDescent="0.2">
      <c r="A22" s="91" t="s">
        <v>91</v>
      </c>
      <c r="B22" s="99">
        <v>450</v>
      </c>
      <c r="C22" s="99"/>
      <c r="D22" s="99">
        <v>450</v>
      </c>
    </row>
    <row r="23" spans="1:4" s="74" customFormat="1" ht="15" customHeight="1" x14ac:dyDescent="0.2">
      <c r="A23" s="91" t="s">
        <v>92</v>
      </c>
      <c r="B23" s="99">
        <v>600</v>
      </c>
      <c r="C23" s="99"/>
      <c r="D23" s="99">
        <v>600</v>
      </c>
    </row>
    <row r="24" spans="1:4" s="74" customFormat="1" ht="15" customHeight="1" x14ac:dyDescent="0.2">
      <c r="A24" s="90" t="s">
        <v>30</v>
      </c>
      <c r="B24" s="97">
        <v>1500</v>
      </c>
      <c r="C24" s="97">
        <v>416</v>
      </c>
      <c r="D24" s="97">
        <v>1916</v>
      </c>
    </row>
    <row r="25" spans="1:4" s="74" customFormat="1" ht="15" customHeight="1" x14ac:dyDescent="0.2">
      <c r="A25" s="91" t="s">
        <v>72</v>
      </c>
      <c r="B25" s="99">
        <v>1500</v>
      </c>
      <c r="C25" s="99">
        <v>416</v>
      </c>
      <c r="D25" s="99">
        <v>1916</v>
      </c>
    </row>
    <row r="26" spans="1:4" s="74" customFormat="1" ht="15" customHeight="1" x14ac:dyDescent="0.2">
      <c r="A26" s="105" t="s">
        <v>107</v>
      </c>
      <c r="B26" s="99"/>
      <c r="C26" s="99"/>
      <c r="D26" s="99"/>
    </row>
    <row r="27" spans="1:4" s="74" customFormat="1" ht="15" customHeight="1" x14ac:dyDescent="0.2">
      <c r="A27" s="90" t="s">
        <v>73</v>
      </c>
      <c r="B27" s="99"/>
      <c r="C27" s="97">
        <v>3039</v>
      </c>
      <c r="D27" s="97">
        <v>3039</v>
      </c>
    </row>
    <row r="28" spans="1:4" s="74" customFormat="1" ht="15" customHeight="1" x14ac:dyDescent="0.2">
      <c r="A28" s="91" t="s">
        <v>74</v>
      </c>
      <c r="B28" s="99"/>
      <c r="C28" s="99">
        <v>3039</v>
      </c>
      <c r="D28" s="99">
        <v>3039</v>
      </c>
    </row>
    <row r="29" spans="1:4" s="74" customFormat="1" ht="15" customHeight="1" x14ac:dyDescent="0.2">
      <c r="A29" s="90" t="s">
        <v>30</v>
      </c>
      <c r="B29" s="99"/>
      <c r="C29" s="97">
        <v>566</v>
      </c>
      <c r="D29" s="97">
        <v>566</v>
      </c>
    </row>
    <row r="30" spans="1:4" s="74" customFormat="1" ht="15" customHeight="1" x14ac:dyDescent="0.2">
      <c r="A30" s="64" t="s">
        <v>109</v>
      </c>
      <c r="B30" s="99"/>
      <c r="C30" s="99">
        <v>566</v>
      </c>
      <c r="D30" s="99">
        <v>566</v>
      </c>
    </row>
    <row r="31" spans="1:4" s="74" customFormat="1" ht="15" customHeight="1" x14ac:dyDescent="0.2">
      <c r="A31" s="68" t="s">
        <v>98</v>
      </c>
      <c r="B31" s="99"/>
      <c r="C31" s="97">
        <v>130</v>
      </c>
      <c r="D31" s="97">
        <v>130</v>
      </c>
    </row>
    <row r="32" spans="1:4" s="74" customFormat="1" ht="15" customHeight="1" x14ac:dyDescent="0.2">
      <c r="A32" s="68" t="s">
        <v>99</v>
      </c>
      <c r="B32" s="97"/>
      <c r="C32" s="97">
        <v>130</v>
      </c>
      <c r="D32" s="97">
        <v>130</v>
      </c>
    </row>
    <row r="33" spans="1:4" s="74" customFormat="1" ht="15" customHeight="1" x14ac:dyDescent="0.2">
      <c r="A33" s="105" t="s">
        <v>100</v>
      </c>
      <c r="B33" s="99"/>
      <c r="C33" s="99"/>
      <c r="D33" s="99"/>
    </row>
    <row r="34" spans="1:4" s="74" customFormat="1" ht="15" customHeight="1" x14ac:dyDescent="0.2">
      <c r="A34" s="90" t="s">
        <v>73</v>
      </c>
      <c r="B34" s="99"/>
      <c r="C34" s="97">
        <v>130</v>
      </c>
      <c r="D34" s="97">
        <v>130</v>
      </c>
    </row>
    <row r="35" spans="1:4" s="74" customFormat="1" ht="15" customHeight="1" x14ac:dyDescent="0.2">
      <c r="A35" s="91" t="s">
        <v>74</v>
      </c>
      <c r="B35" s="99"/>
      <c r="C35" s="99">
        <v>130</v>
      </c>
      <c r="D35" s="99">
        <v>130</v>
      </c>
    </row>
    <row r="36" spans="1:4" s="74" customFormat="1" ht="15" customHeight="1" x14ac:dyDescent="0.2">
      <c r="A36" s="88" t="s">
        <v>79</v>
      </c>
      <c r="B36" s="95">
        <v>70000</v>
      </c>
      <c r="C36" s="95"/>
      <c r="D36" s="95">
        <v>70000</v>
      </c>
    </row>
    <row r="37" spans="1:4" s="74" customFormat="1" ht="15" customHeight="1" x14ac:dyDescent="0.2">
      <c r="A37" s="89" t="s">
        <v>80</v>
      </c>
      <c r="B37" s="96">
        <v>68000</v>
      </c>
      <c r="C37" s="96">
        <v>0</v>
      </c>
      <c r="D37" s="96">
        <v>68000</v>
      </c>
    </row>
    <row r="38" spans="1:4" s="74" customFormat="1" ht="15" customHeight="1" x14ac:dyDescent="0.2">
      <c r="A38" s="68" t="s">
        <v>60</v>
      </c>
      <c r="B38" s="97">
        <v>68000</v>
      </c>
      <c r="C38" s="97"/>
      <c r="D38" s="97">
        <v>68000</v>
      </c>
    </row>
    <row r="39" spans="1:4" s="74" customFormat="1" ht="15" customHeight="1" x14ac:dyDescent="0.2">
      <c r="A39" s="68" t="s">
        <v>62</v>
      </c>
      <c r="B39" s="97">
        <v>68000</v>
      </c>
      <c r="C39" s="97"/>
      <c r="D39" s="97">
        <v>68000</v>
      </c>
    </row>
    <row r="40" spans="1:4" s="74" customFormat="1" ht="15" customHeight="1" x14ac:dyDescent="0.15">
      <c r="A40" s="92" t="s">
        <v>63</v>
      </c>
      <c r="B40" s="98"/>
      <c r="C40" s="98"/>
      <c r="D40" s="98"/>
    </row>
    <row r="41" spans="1:4" s="74" customFormat="1" ht="15" customHeight="1" x14ac:dyDescent="0.2">
      <c r="A41" s="90" t="s">
        <v>73</v>
      </c>
      <c r="B41" s="97">
        <v>68000</v>
      </c>
      <c r="C41" s="97"/>
      <c r="D41" s="97">
        <v>68000</v>
      </c>
    </row>
    <row r="42" spans="1:4" s="74" customFormat="1" ht="15" customHeight="1" x14ac:dyDescent="0.2">
      <c r="A42" s="91" t="s">
        <v>74</v>
      </c>
      <c r="B42" s="99">
        <v>68000</v>
      </c>
      <c r="C42" s="99">
        <v>-5</v>
      </c>
      <c r="D42" s="99">
        <v>67995</v>
      </c>
    </row>
    <row r="43" spans="1:4" s="74" customFormat="1" ht="15" customHeight="1" x14ac:dyDescent="0.2">
      <c r="A43" s="91" t="s">
        <v>89</v>
      </c>
      <c r="B43" s="99"/>
      <c r="C43" s="99">
        <v>5</v>
      </c>
      <c r="D43" s="99">
        <v>5</v>
      </c>
    </row>
    <row r="44" spans="1:4" s="74" customFormat="1" ht="15" customHeight="1" x14ac:dyDescent="0.2">
      <c r="A44" s="89" t="s">
        <v>81</v>
      </c>
      <c r="B44" s="96">
        <v>2000</v>
      </c>
      <c r="C44" s="96">
        <v>0</v>
      </c>
      <c r="D44" s="96">
        <v>2000</v>
      </c>
    </row>
    <row r="45" spans="1:4" s="74" customFormat="1" ht="15" customHeight="1" x14ac:dyDescent="0.2">
      <c r="A45" s="68" t="s">
        <v>60</v>
      </c>
      <c r="B45" s="97">
        <v>2000</v>
      </c>
      <c r="C45" s="97"/>
      <c r="D45" s="97">
        <v>2000</v>
      </c>
    </row>
    <row r="46" spans="1:4" s="74" customFormat="1" ht="15" customHeight="1" x14ac:dyDescent="0.2">
      <c r="A46" s="68" t="s">
        <v>62</v>
      </c>
      <c r="B46" s="97">
        <v>2000</v>
      </c>
      <c r="C46" s="97"/>
      <c r="D46" s="97">
        <v>2000</v>
      </c>
    </row>
    <row r="47" spans="1:4" s="74" customFormat="1" ht="15" customHeight="1" x14ac:dyDescent="0.15">
      <c r="A47" s="92" t="s">
        <v>63</v>
      </c>
      <c r="B47" s="98"/>
      <c r="C47" s="98"/>
      <c r="D47" s="98"/>
    </row>
    <row r="48" spans="1:4" s="74" customFormat="1" ht="15" customHeight="1" x14ac:dyDescent="0.2">
      <c r="A48" s="90" t="s">
        <v>30</v>
      </c>
      <c r="B48" s="97">
        <v>2000</v>
      </c>
      <c r="C48" s="97"/>
      <c r="D48" s="97">
        <v>2000</v>
      </c>
    </row>
    <row r="49" spans="1:4" s="74" customFormat="1" ht="15" customHeight="1" x14ac:dyDescent="0.2">
      <c r="A49" s="91" t="s">
        <v>72</v>
      </c>
      <c r="B49" s="99">
        <v>2000</v>
      </c>
      <c r="C49" s="99"/>
      <c r="D49" s="99">
        <v>2000</v>
      </c>
    </row>
    <row r="50" spans="1:4" s="74" customFormat="1" ht="15" customHeight="1" x14ac:dyDescent="0.2">
      <c r="A50" s="88" t="s">
        <v>82</v>
      </c>
      <c r="B50" s="95">
        <v>7076</v>
      </c>
      <c r="C50" s="95">
        <v>450</v>
      </c>
      <c r="D50" s="95">
        <v>7526</v>
      </c>
    </row>
    <row r="51" spans="1:4" s="74" customFormat="1" ht="15" customHeight="1" x14ac:dyDescent="0.2">
      <c r="A51" s="89" t="s">
        <v>90</v>
      </c>
      <c r="B51" s="96">
        <v>1700</v>
      </c>
      <c r="C51" s="96">
        <v>1290</v>
      </c>
      <c r="D51" s="96">
        <v>2990</v>
      </c>
    </row>
    <row r="52" spans="1:4" s="74" customFormat="1" ht="15" customHeight="1" x14ac:dyDescent="0.2">
      <c r="A52" s="68" t="s">
        <v>60</v>
      </c>
      <c r="B52" s="101">
        <v>1700</v>
      </c>
      <c r="C52" s="101">
        <v>1290</v>
      </c>
      <c r="D52" s="101">
        <v>2990</v>
      </c>
    </row>
    <row r="53" spans="1:4" s="74" customFormat="1" ht="15" customHeight="1" x14ac:dyDescent="0.2">
      <c r="A53" s="68" t="s">
        <v>61</v>
      </c>
      <c r="B53" s="101">
        <v>1700</v>
      </c>
      <c r="C53" s="101">
        <v>1290</v>
      </c>
      <c r="D53" s="101">
        <v>2990</v>
      </c>
    </row>
    <row r="54" spans="1:4" s="74" customFormat="1" ht="15" customHeight="1" x14ac:dyDescent="0.2">
      <c r="A54" s="90" t="s">
        <v>73</v>
      </c>
      <c r="B54" s="101">
        <v>1700</v>
      </c>
      <c r="C54" s="101">
        <v>1290</v>
      </c>
      <c r="D54" s="101">
        <v>2990</v>
      </c>
    </row>
    <row r="55" spans="1:4" s="74" customFormat="1" ht="15" customHeight="1" x14ac:dyDescent="0.2">
      <c r="A55" s="91" t="s">
        <v>74</v>
      </c>
      <c r="B55" s="100">
        <v>1700</v>
      </c>
      <c r="C55" s="100">
        <v>1290</v>
      </c>
      <c r="D55" s="100">
        <v>2990</v>
      </c>
    </row>
    <row r="56" spans="1:4" s="74" customFormat="1" ht="15" customHeight="1" x14ac:dyDescent="0.2">
      <c r="A56" s="89" t="s">
        <v>83</v>
      </c>
      <c r="B56" s="96">
        <v>589</v>
      </c>
      <c r="C56" s="96">
        <v>0</v>
      </c>
      <c r="D56" s="96">
        <v>589</v>
      </c>
    </row>
    <row r="57" spans="1:4" s="93" customFormat="1" ht="15" customHeight="1" x14ac:dyDescent="0.2">
      <c r="A57" s="68" t="s">
        <v>60</v>
      </c>
      <c r="B57" s="97">
        <v>589</v>
      </c>
      <c r="C57" s="97"/>
      <c r="D57" s="97">
        <v>589</v>
      </c>
    </row>
    <row r="58" spans="1:4" s="74" customFormat="1" ht="15" customHeight="1" x14ac:dyDescent="0.2">
      <c r="A58" s="68" t="s">
        <v>61</v>
      </c>
      <c r="B58" s="97">
        <v>589</v>
      </c>
      <c r="C58" s="97"/>
      <c r="D58" s="97">
        <v>589</v>
      </c>
    </row>
    <row r="59" spans="1:4" s="74" customFormat="1" ht="15" customHeight="1" x14ac:dyDescent="0.2">
      <c r="A59" s="90" t="s">
        <v>73</v>
      </c>
      <c r="B59" s="97">
        <v>589</v>
      </c>
      <c r="C59" s="97"/>
      <c r="D59" s="97">
        <v>589</v>
      </c>
    </row>
    <row r="60" spans="1:4" s="74" customFormat="1" ht="15" customHeight="1" x14ac:dyDescent="0.2">
      <c r="A60" s="91" t="s">
        <v>74</v>
      </c>
      <c r="B60" s="99">
        <v>589</v>
      </c>
      <c r="C60" s="99"/>
      <c r="D60" s="99">
        <v>589</v>
      </c>
    </row>
    <row r="61" spans="1:4" s="74" customFormat="1" ht="15" customHeight="1" x14ac:dyDescent="0.2">
      <c r="A61" s="89" t="s">
        <v>84</v>
      </c>
      <c r="B61" s="96">
        <v>2100</v>
      </c>
      <c r="C61" s="96">
        <v>0</v>
      </c>
      <c r="D61" s="96">
        <v>2100</v>
      </c>
    </row>
    <row r="62" spans="1:4" s="74" customFormat="1" ht="15" customHeight="1" x14ac:dyDescent="0.2">
      <c r="A62" s="68" t="s">
        <v>60</v>
      </c>
      <c r="B62" s="97">
        <v>2100</v>
      </c>
      <c r="C62" s="97"/>
      <c r="D62" s="97">
        <v>2100</v>
      </c>
    </row>
    <row r="63" spans="1:4" s="74" customFormat="1" ht="15" customHeight="1" x14ac:dyDescent="0.2">
      <c r="A63" s="68" t="s">
        <v>61</v>
      </c>
      <c r="B63" s="97">
        <v>2100</v>
      </c>
      <c r="C63" s="97"/>
      <c r="D63" s="97">
        <v>2100</v>
      </c>
    </row>
    <row r="64" spans="1:4" s="74" customFormat="1" ht="15" customHeight="1" x14ac:dyDescent="0.2">
      <c r="A64" s="90" t="s">
        <v>73</v>
      </c>
      <c r="B64" s="97">
        <v>2100</v>
      </c>
      <c r="C64" s="97"/>
      <c r="D64" s="97">
        <v>2100</v>
      </c>
    </row>
    <row r="65" spans="1:4" s="74" customFormat="1" ht="15" customHeight="1" x14ac:dyDescent="0.2">
      <c r="A65" s="91" t="s">
        <v>74</v>
      </c>
      <c r="B65" s="99">
        <v>2100</v>
      </c>
      <c r="C65" s="99"/>
      <c r="D65" s="99">
        <v>2100</v>
      </c>
    </row>
    <row r="66" spans="1:4" s="74" customFormat="1" ht="15" customHeight="1" x14ac:dyDescent="0.2">
      <c r="A66" s="89" t="s">
        <v>101</v>
      </c>
      <c r="B66" s="96">
        <v>900</v>
      </c>
      <c r="C66" s="96">
        <v>-340</v>
      </c>
      <c r="D66" s="96">
        <v>560</v>
      </c>
    </row>
    <row r="67" spans="1:4" s="74" customFormat="1" ht="15" customHeight="1" x14ac:dyDescent="0.2">
      <c r="A67" s="68" t="s">
        <v>60</v>
      </c>
      <c r="B67" s="97">
        <v>900</v>
      </c>
      <c r="C67" s="97">
        <v>-340</v>
      </c>
      <c r="D67" s="97">
        <v>560</v>
      </c>
    </row>
    <row r="68" spans="1:4" s="74" customFormat="1" ht="15" customHeight="1" x14ac:dyDescent="0.2">
      <c r="A68" s="68" t="s">
        <v>61</v>
      </c>
      <c r="B68" s="97">
        <v>900</v>
      </c>
      <c r="C68" s="97">
        <v>-340</v>
      </c>
      <c r="D68" s="97">
        <v>560</v>
      </c>
    </row>
    <row r="69" spans="1:4" s="74" customFormat="1" ht="15" customHeight="1" x14ac:dyDescent="0.2">
      <c r="A69" s="90" t="s">
        <v>73</v>
      </c>
      <c r="B69" s="97">
        <v>900</v>
      </c>
      <c r="C69" s="97">
        <v>-340</v>
      </c>
      <c r="D69" s="97">
        <v>560</v>
      </c>
    </row>
    <row r="70" spans="1:4" s="74" customFormat="1" ht="15" customHeight="1" x14ac:dyDescent="0.2">
      <c r="A70" s="91" t="s">
        <v>74</v>
      </c>
      <c r="B70" s="99">
        <v>900</v>
      </c>
      <c r="C70" s="99">
        <v>-340</v>
      </c>
      <c r="D70" s="99">
        <v>560</v>
      </c>
    </row>
    <row r="71" spans="1:4" s="74" customFormat="1" ht="27.95" customHeight="1" x14ac:dyDescent="0.2">
      <c r="A71" s="106" t="s">
        <v>102</v>
      </c>
      <c r="B71" s="96">
        <v>1000</v>
      </c>
      <c r="C71" s="96">
        <v>-500</v>
      </c>
      <c r="D71" s="96">
        <v>500</v>
      </c>
    </row>
    <row r="72" spans="1:4" s="74" customFormat="1" ht="15" customHeight="1" x14ac:dyDescent="0.2">
      <c r="A72" s="68" t="s">
        <v>60</v>
      </c>
      <c r="B72" s="97">
        <v>1000</v>
      </c>
      <c r="C72" s="97">
        <v>-500</v>
      </c>
      <c r="D72" s="97">
        <v>500</v>
      </c>
    </row>
    <row r="73" spans="1:4" s="74" customFormat="1" ht="15" customHeight="1" x14ac:dyDescent="0.2">
      <c r="A73" s="68" t="s">
        <v>61</v>
      </c>
      <c r="B73" s="97">
        <v>1000</v>
      </c>
      <c r="C73" s="97">
        <v>-500</v>
      </c>
      <c r="D73" s="97">
        <v>500</v>
      </c>
    </row>
    <row r="74" spans="1:4" s="74" customFormat="1" ht="15" customHeight="1" x14ac:dyDescent="0.2">
      <c r="A74" s="90" t="s">
        <v>73</v>
      </c>
      <c r="B74" s="97">
        <v>1000</v>
      </c>
      <c r="C74" s="97">
        <v>-500</v>
      </c>
      <c r="D74" s="97">
        <v>500</v>
      </c>
    </row>
    <row r="75" spans="1:4" s="74" customFormat="1" ht="15" customHeight="1" x14ac:dyDescent="0.2">
      <c r="A75" s="91" t="s">
        <v>74</v>
      </c>
      <c r="B75" s="99">
        <v>1000</v>
      </c>
      <c r="C75" s="99">
        <v>-500</v>
      </c>
      <c r="D75" s="99">
        <v>500</v>
      </c>
    </row>
    <row r="76" spans="1:4" s="74" customFormat="1" ht="15" customHeight="1" x14ac:dyDescent="0.2">
      <c r="A76" s="89" t="s">
        <v>85</v>
      </c>
      <c r="B76" s="96">
        <v>787</v>
      </c>
      <c r="C76" s="96">
        <v>0</v>
      </c>
      <c r="D76" s="96">
        <v>787</v>
      </c>
    </row>
    <row r="77" spans="1:4" s="74" customFormat="1" ht="15" customHeight="1" x14ac:dyDescent="0.2">
      <c r="A77" s="68" t="s">
        <v>60</v>
      </c>
      <c r="B77" s="97">
        <v>787</v>
      </c>
      <c r="C77" s="97"/>
      <c r="D77" s="97">
        <v>787</v>
      </c>
    </row>
    <row r="78" spans="1:4" s="74" customFormat="1" ht="15" customHeight="1" x14ac:dyDescent="0.2">
      <c r="A78" s="68" t="s">
        <v>61</v>
      </c>
      <c r="B78" s="97">
        <v>787</v>
      </c>
      <c r="C78" s="97"/>
      <c r="D78" s="97">
        <v>787</v>
      </c>
    </row>
    <row r="79" spans="1:4" s="74" customFormat="1" ht="15" customHeight="1" x14ac:dyDescent="0.2">
      <c r="A79" s="90" t="s">
        <v>30</v>
      </c>
      <c r="B79" s="97">
        <v>787</v>
      </c>
      <c r="C79" s="97"/>
      <c r="D79" s="97">
        <v>787</v>
      </c>
    </row>
    <row r="80" spans="1:4" s="74" customFormat="1" ht="15" customHeight="1" x14ac:dyDescent="0.2">
      <c r="A80" s="91" t="s">
        <v>72</v>
      </c>
      <c r="B80" s="99">
        <v>787</v>
      </c>
      <c r="C80" s="99"/>
      <c r="D80" s="99">
        <v>787</v>
      </c>
    </row>
  </sheetData>
  <mergeCells count="2">
    <mergeCell ref="A1:D1"/>
    <mergeCell ref="A3:D3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Windows korisnik</cp:lastModifiedBy>
  <cp:lastPrinted>2026-06-08T07:49:29Z</cp:lastPrinted>
  <dcterms:created xsi:type="dcterms:W3CDTF">2022-08-12T12:51:27Z</dcterms:created>
  <dcterms:modified xsi:type="dcterms:W3CDTF">2026-07-13T15:57:38Z</dcterms:modified>
</cp:coreProperties>
</file>